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7635" yWindow="65521" windowWidth="7680" windowHeight="8775" tabRatio="1000" activeTab="0"/>
  </bookViews>
  <sheets>
    <sheet name="QR_BS" sheetId="1" r:id="rId1"/>
    <sheet name="QR_RP" sheetId="2" r:id="rId2"/>
    <sheet name="QR_equity" sheetId="3" r:id="rId3"/>
    <sheet name="QR_cash flow" sheetId="4" r:id="rId4"/>
    <sheet name="QR_N((MASB)" sheetId="5" r:id="rId5"/>
    <sheet name="QR_N(KLSE)"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'[6]FF-13'!#REF!</definedName>
    <definedName name="AA">'[2]BPR'!$F$11</definedName>
    <definedName name="aaa">'[2]BPR'!$F$11</definedName>
    <definedName name="analysisde1">'[5]gl'!#REF!</definedName>
    <definedName name="analysisde2">'[5]gl'!#REF!</definedName>
    <definedName name="appendix1">'[5]gl'!#REF!</definedName>
    <definedName name="appendix2_1">'[5]gl'!#REF!</definedName>
    <definedName name="appendix2_2">'[5]gl'!#REF!</definedName>
    <definedName name="ascas">'[11]FF-13'!$5:$9</definedName>
    <definedName name="awps">'[7]FF-6'!$A$5:$K$9</definedName>
    <definedName name="axl">'[11]FF-13'!$A$20:$T$37</definedName>
    <definedName name="b">'[10]DD'!$F$6</definedName>
    <definedName name="bb">'[12]C'!$B$9:$I$10</definedName>
    <definedName name="ca">#REF!</definedName>
    <definedName name="cc">'[12]C'!$B$9:$I$10</definedName>
    <definedName name="d">'[10]DD'!$L$6</definedName>
    <definedName name="Data">'[2]BPR'!$F$11</definedName>
    <definedName name="Date">#REF!</definedName>
    <definedName name="dd">'[15]FSA'!$A$1</definedName>
    <definedName name="NAME">'[1]FSA'!$A$1</definedName>
    <definedName name="OCT">'[3]FF-3'!$A$9:$K$11</definedName>
    <definedName name="OCT334">'[3]FF-3'!$1:$8</definedName>
    <definedName name="pa">'[9]FF-2'!$A$1:$K$88</definedName>
    <definedName name="PP">'[2]BPR'!$F$11</definedName>
    <definedName name="_xlnm.Print_Area" localSheetId="3">'QR_cash flow'!$A$1:$D$56</definedName>
    <definedName name="_xlnm.Print_Area" localSheetId="4">'QR_N((MASB)'!$A$1:$I$93</definedName>
    <definedName name="_xlnm.Print_Area" localSheetId="5">'QR_N(KLSE)'!$A$1:$H$152</definedName>
    <definedName name="_xlnm.Print_Area" localSheetId="1">'QR_RP'!$A$1:$G$61</definedName>
    <definedName name="Print_Area_MI">#REF!</definedName>
    <definedName name="_xlnm.Print_Titles" localSheetId="4">'QR_N((MASB)'!$1:$6</definedName>
    <definedName name="_xlnm.Print_Titles" localSheetId="5">'QR_N(KLSE)'!$1:$5</definedName>
    <definedName name="Print_Titles_MI">#REF!</definedName>
    <definedName name="qq">'[14]BPR'!$F$11</definedName>
    <definedName name="S.FMC">'[13]C'!$1:$8</definedName>
    <definedName name="trialbal1">'[5]gl'!#REF!</definedName>
    <definedName name="wps">'[8]FF-6'!$A$5:$K$9</definedName>
    <definedName name="YE">'[1]FSA'!$A$2</definedName>
  </definedNames>
  <calcPr fullCalcOnLoad="1" refMode="R1C1"/>
</workbook>
</file>

<file path=xl/sharedStrings.xml><?xml version="1.0" encoding="utf-8"?>
<sst xmlns="http://schemas.openxmlformats.org/spreadsheetml/2006/main" count="332" uniqueCount="239">
  <si>
    <t>7</t>
  </si>
  <si>
    <t>8.</t>
  </si>
  <si>
    <t>2003</t>
  </si>
  <si>
    <t>9.</t>
  </si>
  <si>
    <t>Carrying Amount of Revalued Assets</t>
  </si>
  <si>
    <t>10.</t>
  </si>
  <si>
    <t>Subsequent Events</t>
  </si>
  <si>
    <t>There were no material events subsequent to the end of the current quarter.</t>
  </si>
  <si>
    <t>11.</t>
  </si>
  <si>
    <t>12.</t>
  </si>
  <si>
    <t xml:space="preserve">Changes in Contingent Liabilities </t>
  </si>
  <si>
    <t>Debt and Equity Securities</t>
  </si>
  <si>
    <t>Part B- Explanatory Notes Pursuant to Appendix 9B of the Listing Requirements of KLSE</t>
  </si>
  <si>
    <t>13.</t>
  </si>
  <si>
    <t>Performance Review</t>
  </si>
  <si>
    <t>Comment on Material Change in Profit Before Taxation</t>
  </si>
  <si>
    <t>14.</t>
  </si>
  <si>
    <t>15.</t>
  </si>
  <si>
    <t>Commentary on Prospects</t>
  </si>
  <si>
    <t>16.</t>
  </si>
  <si>
    <t>17.</t>
  </si>
  <si>
    <t>CURRENT ASSETS</t>
  </si>
  <si>
    <t>CURRENT LIABILITIES</t>
  </si>
  <si>
    <t>Taxation</t>
  </si>
  <si>
    <t>NET CURRENT ASSETS</t>
  </si>
  <si>
    <t>Total</t>
  </si>
  <si>
    <t>Depreciation</t>
  </si>
  <si>
    <t>CASH FLOWS FROM OPERATING ACTIVITIES</t>
  </si>
  <si>
    <t>Profit before taxation</t>
  </si>
  <si>
    <t>Adjustments for :</t>
  </si>
  <si>
    <t>Operating profit before working capital changes</t>
  </si>
  <si>
    <t>CASH FLOWS FROM INVESTING ACTIVITIES</t>
  </si>
  <si>
    <t>Dividend received</t>
  </si>
  <si>
    <t>Interest received</t>
  </si>
  <si>
    <t>Net cash from investing activities</t>
  </si>
  <si>
    <t>CASH AND CASH EQUIVALENTS AT BEGINNING</t>
  </si>
  <si>
    <t>Plantation</t>
  </si>
  <si>
    <t>1.</t>
  </si>
  <si>
    <t>2.</t>
  </si>
  <si>
    <t>3.</t>
  </si>
  <si>
    <t>4.</t>
  </si>
  <si>
    <t>RM'000</t>
  </si>
  <si>
    <t>Revenue</t>
  </si>
  <si>
    <t xml:space="preserve">General </t>
  </si>
  <si>
    <t>As at</t>
  </si>
  <si>
    <t>Off Balance Sheet Financial Instruments</t>
  </si>
  <si>
    <t>Segmental Reporting</t>
  </si>
  <si>
    <t>Profit Forecast and Profit Guarantee</t>
  </si>
  <si>
    <t>Deferred taxation</t>
  </si>
  <si>
    <t>There is no profit forecast or profit guarantee.</t>
  </si>
  <si>
    <t>2002</t>
  </si>
  <si>
    <t xml:space="preserve">As at </t>
  </si>
  <si>
    <t>Current</t>
  </si>
  <si>
    <t>Other Operating Income</t>
  </si>
  <si>
    <t>Changes in Inventories</t>
  </si>
  <si>
    <t>Staff Costs</t>
  </si>
  <si>
    <t>Other Operating Expenses</t>
  </si>
  <si>
    <t>Earnings per share (sen)</t>
  </si>
  <si>
    <t>Distributable</t>
  </si>
  <si>
    <t>Share</t>
  </si>
  <si>
    <t xml:space="preserve">Capital </t>
  </si>
  <si>
    <t>Retained</t>
  </si>
  <si>
    <t>Capital</t>
  </si>
  <si>
    <t>Reserve</t>
  </si>
  <si>
    <t>reserve</t>
  </si>
  <si>
    <t>profits</t>
  </si>
  <si>
    <t xml:space="preserve">Exchange </t>
  </si>
  <si>
    <t>Non-Distributable</t>
  </si>
  <si>
    <t>Cash generated from operations</t>
  </si>
  <si>
    <t>Net cash from operating activities</t>
  </si>
  <si>
    <t>Individual Quarter</t>
  </si>
  <si>
    <t>Quarter</t>
  </si>
  <si>
    <t>Current year's provision:</t>
  </si>
  <si>
    <t xml:space="preserve">  Malaysian income tax</t>
  </si>
  <si>
    <t xml:space="preserve">  Foreign tax</t>
  </si>
  <si>
    <t>Changes in Material Litigation</t>
  </si>
  <si>
    <t>Basic Earnings Per Share</t>
  </si>
  <si>
    <t>Basis of Preparation</t>
  </si>
  <si>
    <t>Dividend Paid</t>
  </si>
  <si>
    <t>Changes in the Composition of the Group</t>
  </si>
  <si>
    <t>NON-CURRENT ASSETS</t>
  </si>
  <si>
    <t>FINANCED BY:</t>
  </si>
  <si>
    <t>Investments</t>
  </si>
  <si>
    <t>Consolidated</t>
  </si>
  <si>
    <t>Total revenue</t>
  </si>
  <si>
    <t>Result</t>
  </si>
  <si>
    <t>Profit after taxation</t>
  </si>
  <si>
    <t>Profit before tax</t>
  </si>
  <si>
    <t>RM '000</t>
  </si>
  <si>
    <t>REVENUE AND EXPENSES</t>
  </si>
  <si>
    <t xml:space="preserve">   Segment result</t>
  </si>
  <si>
    <t xml:space="preserve">   Unallocated corporate expenses</t>
  </si>
  <si>
    <t xml:space="preserve">   Profit from operations</t>
  </si>
  <si>
    <t xml:space="preserve">   Share of results of associated co.</t>
  </si>
  <si>
    <t xml:space="preserve">   Taxation</t>
  </si>
  <si>
    <t xml:space="preserve">   Profit after taxation</t>
  </si>
  <si>
    <t xml:space="preserve">   External </t>
  </si>
  <si>
    <t xml:space="preserve">Ordinary shares </t>
  </si>
  <si>
    <t>Prior year adjustment</t>
  </si>
  <si>
    <t>Restated balance</t>
  </si>
  <si>
    <t>Changes in Estimates</t>
  </si>
  <si>
    <t>There were no contingent liabilities as at the date of the issue of this quarterly report.</t>
  </si>
  <si>
    <t>There were no changes in estimates of amounts reported in prior financial year.</t>
  </si>
  <si>
    <t>Expenses not deductible for tax purposes</t>
  </si>
  <si>
    <t>Foreign income subjected to tax at source at different tax rate</t>
  </si>
  <si>
    <t>Tax rate applicable for the current year at 28%</t>
  </si>
  <si>
    <t xml:space="preserve">Share of associated companies results at lower tax rate </t>
  </si>
  <si>
    <t>Income not taxable for tax purposes</t>
  </si>
  <si>
    <t>Transfer (to)/ from reserves</t>
  </si>
  <si>
    <t>Financial</t>
  </si>
  <si>
    <t>year-to-date</t>
  </si>
  <si>
    <t xml:space="preserve">fluctuation </t>
  </si>
  <si>
    <t xml:space="preserve">Cultivation </t>
  </si>
  <si>
    <t>and replacement</t>
  </si>
  <si>
    <t>reserves</t>
  </si>
  <si>
    <t>NET INCREASE IN CASH AND CASH EQUIVALENTS</t>
  </si>
  <si>
    <t>Listing Requirements</t>
  </si>
  <si>
    <t xml:space="preserve">Share of taxation of </t>
  </si>
  <si>
    <t>associated companies</t>
  </si>
  <si>
    <t>shareholders</t>
  </si>
  <si>
    <t xml:space="preserve">   Foreign exchange gain/ (loss)</t>
  </si>
  <si>
    <t>CONDENSED CONSOLIDATED BALANCE SHEET</t>
  </si>
  <si>
    <t xml:space="preserve">Subcontract Labour Costs, </t>
  </si>
  <si>
    <t>Condensed Consolidated Income Statement</t>
  </si>
  <si>
    <t>Net profit for the period</t>
  </si>
  <si>
    <t>Condensed Consolidated Cash Flow Statement</t>
  </si>
  <si>
    <t>Share of Results of Associates</t>
  </si>
  <si>
    <t>Taxation:</t>
  </si>
  <si>
    <t>PART A- EXPLANATORY NOTES PURSUANT TO MASB 26</t>
  </si>
  <si>
    <t>Auditors' Report on Preceding Annual Financial Statements</t>
  </si>
  <si>
    <t>Comments About Seasonal or Cyclical Factors</t>
  </si>
  <si>
    <t>Unusual Items Due to their Nature, Size or Incidence</t>
  </si>
  <si>
    <t>5.</t>
  </si>
  <si>
    <t>6.</t>
  </si>
  <si>
    <t>18.</t>
  </si>
  <si>
    <t>Sale of Unquoted Investments and Properties</t>
  </si>
  <si>
    <t>There were no sales of unquoted investments and properties</t>
  </si>
  <si>
    <t>19.</t>
  </si>
  <si>
    <t>Quoted Securities</t>
  </si>
  <si>
    <t>20.</t>
  </si>
  <si>
    <t>Corporate Proposals</t>
  </si>
  <si>
    <t>21.</t>
  </si>
  <si>
    <t>Borrowings and Debt Securities</t>
  </si>
  <si>
    <t>22.</t>
  </si>
  <si>
    <t>23.</t>
  </si>
  <si>
    <t>24.</t>
  </si>
  <si>
    <t>Dividend Payable</t>
  </si>
  <si>
    <t>25.</t>
  </si>
  <si>
    <t>Comparative</t>
  </si>
  <si>
    <t>quarter ended</t>
  </si>
  <si>
    <t xml:space="preserve">Write Back of Provision for </t>
  </si>
  <si>
    <t>CASH AND CASH EQUIVALENTS AT END OF THE PERIOD</t>
  </si>
  <si>
    <t>Basic earnings per share (sen)</t>
  </si>
  <si>
    <t>Condensed Consolidated Statement of Changes in Equity</t>
  </si>
  <si>
    <t>Profits in subsidiaries not subject to tax</t>
  </si>
  <si>
    <t>Purchase of property, plant and equipment</t>
  </si>
  <si>
    <t>EFFECTS OF EXCHANGE RATE CHANGES</t>
  </si>
  <si>
    <t>SUNGEI BAGAN RUBBER COMPANY (MALAYA) BERHAD (3327-U)</t>
  </si>
  <si>
    <t>(Incorporated in Malaysia)</t>
  </si>
  <si>
    <t>30 June</t>
  </si>
  <si>
    <t>SUNGEI BAGAN RUBBER COMPANY (MALAYA) BERHAD (3327- U)</t>
  </si>
  <si>
    <t>Profit from Operations</t>
  </si>
  <si>
    <t>Profit before Taxation</t>
  </si>
  <si>
    <t>Foreign Exchange Gain</t>
  </si>
  <si>
    <t xml:space="preserve">Net profit  attributable to </t>
  </si>
  <si>
    <t>(a)</t>
  </si>
  <si>
    <t>(b)</t>
  </si>
  <si>
    <t>Total investment at cost</t>
  </si>
  <si>
    <t>Less: Provision for diminution in value of investments</t>
  </si>
  <si>
    <t xml:space="preserve">Total investment at market value </t>
  </si>
  <si>
    <t>Amount</t>
  </si>
  <si>
    <t>per share</t>
  </si>
  <si>
    <t>(Sen)</t>
  </si>
  <si>
    <t>Net dividend</t>
  </si>
  <si>
    <t>First and final ordinary dividend</t>
  </si>
  <si>
    <t xml:space="preserve"> of 10% less 28% taxation</t>
  </si>
  <si>
    <t>Bonus dividend of 52.5% less</t>
  </si>
  <si>
    <t xml:space="preserve">30 September </t>
  </si>
  <si>
    <t>(Unaudited)</t>
  </si>
  <si>
    <t>(Audited)</t>
  </si>
  <si>
    <t xml:space="preserve">  Trade and other payables</t>
  </si>
  <si>
    <t xml:space="preserve">  Inventories</t>
  </si>
  <si>
    <t xml:space="preserve">  Tax recoverable</t>
  </si>
  <si>
    <t xml:space="preserve">  Trade and other receivables</t>
  </si>
  <si>
    <t xml:space="preserve">  Cash and short term deposits</t>
  </si>
  <si>
    <t xml:space="preserve">  Property, plant and equipment</t>
  </si>
  <si>
    <t xml:space="preserve">  Investment in Associated Companies</t>
  </si>
  <si>
    <t xml:space="preserve">  Due from Associates</t>
  </si>
  <si>
    <t xml:space="preserve">  Other Investments</t>
  </si>
  <si>
    <t xml:space="preserve">  Deferred Tax Assets</t>
  </si>
  <si>
    <t xml:space="preserve">  Share Capital</t>
  </si>
  <si>
    <t xml:space="preserve">  Reserves</t>
  </si>
  <si>
    <t xml:space="preserve">  Shareholders' equity</t>
  </si>
  <si>
    <t xml:space="preserve">  Provision for retirement benefits </t>
  </si>
  <si>
    <t>Year to Date</t>
  </si>
  <si>
    <t>30 September</t>
  </si>
  <si>
    <t xml:space="preserve">  Fertilizer and Chemical Costs</t>
  </si>
  <si>
    <t xml:space="preserve">  Diminution in Value of </t>
  </si>
  <si>
    <t xml:space="preserve">  Investment</t>
  </si>
  <si>
    <t xml:space="preserve">  Company</t>
  </si>
  <si>
    <t xml:space="preserve">  Associates</t>
  </si>
  <si>
    <t xml:space="preserve">  Basic</t>
  </si>
  <si>
    <t>(The figures have not been audited)</t>
  </si>
  <si>
    <t>for the quarter ended 30 September 2003</t>
  </si>
  <si>
    <t>AS AT 30 SEPTEMBER 2003</t>
  </si>
  <si>
    <t>period ended</t>
  </si>
  <si>
    <t>3 months quarter ended</t>
  </si>
  <si>
    <t xml:space="preserve"> 30 September 2003</t>
  </si>
  <si>
    <t xml:space="preserve"> 30 September 2002</t>
  </si>
  <si>
    <t>Property and</t>
  </si>
  <si>
    <t>investment</t>
  </si>
  <si>
    <t>At 1 July 2003</t>
  </si>
  <si>
    <t>At 1 July 2002 as previously stated</t>
  </si>
  <si>
    <t>3 months ended</t>
  </si>
  <si>
    <t xml:space="preserve">  Depreciation</t>
  </si>
  <si>
    <t xml:space="preserve">  Provision for retirement benefit</t>
  </si>
  <si>
    <t xml:space="preserve">  Dividend income</t>
  </si>
  <si>
    <t xml:space="preserve">  Share of  results of associated companies</t>
  </si>
  <si>
    <t xml:space="preserve">  Unrealised foreign exchange gain</t>
  </si>
  <si>
    <t xml:space="preserve">  Write back of provision for diminution in value of investment</t>
  </si>
  <si>
    <t xml:space="preserve">  Interest income</t>
  </si>
  <si>
    <t xml:space="preserve">  Receivables</t>
  </si>
  <si>
    <t xml:space="preserve">  Payables</t>
  </si>
  <si>
    <t xml:space="preserve">  Taxes paid</t>
  </si>
  <si>
    <t xml:space="preserve">  OF THE PERIOD</t>
  </si>
  <si>
    <t xml:space="preserve">  </t>
  </si>
  <si>
    <t>No dividend has been paid since the last quarterly report.</t>
  </si>
  <si>
    <t>Cumulative to-date</t>
  </si>
  <si>
    <t>Summary of details of all investments in quoted securities as at 30 September 2003:</t>
  </si>
  <si>
    <t xml:space="preserve"> 28% taxation</t>
  </si>
  <si>
    <t>Year To Date</t>
  </si>
  <si>
    <t>Period</t>
  </si>
  <si>
    <t>30.9.2003</t>
  </si>
  <si>
    <t>30.9.2002</t>
  </si>
  <si>
    <t>Total investment at carrying value (after provision for diminution in value)</t>
  </si>
  <si>
    <t>First RM500,000 at 20% tax rate</t>
  </si>
  <si>
    <t xml:space="preserve">  Tax refunded</t>
  </si>
  <si>
    <t>At 30 September 2003</t>
  </si>
  <si>
    <t>At 30 September 2002</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</si>
</sst>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Red]\(&quot;RM&quot;#,##0\)"/>
    <numFmt numFmtId="165" formatCode="_-* #,##0.00_-;\-* #,##0.00_-;_-* &quot;-&quot;??_-;_-@_-"/>
    <numFmt numFmtId="166" formatCode="_(* #,##0_);_(* \(#,##0\);_(* &quot;-&quot;??_);_(@_)"/>
    <numFmt numFmtId="167" formatCode="#,##0.000_);[Red]\(#,##0.000\)"/>
    <numFmt numFmtId="168" formatCode="_(* #,##0.0_);_(* \(#,##0.0\);_(* &quot;-&quot;_);_(@_)"/>
    <numFmt numFmtId="169" formatCode="_(* #,##0.00_);_(* \(#,##0.00\);_(* &quot;-&quot;_);_(@_)"/>
    <numFmt numFmtId="170" formatCode="_(* #,##0.0000_);_(* \(#,##0.0000\);_(* &quot;-&quot;_);_(@_)"/>
    <numFmt numFmtId="171" formatCode="dd\-mm\-yyyy"/>
    <numFmt numFmtId="172" formatCode="d\-mmm\-yyyy"/>
    <numFmt numFmtId="173" formatCode="0.00_)"/>
    <numFmt numFmtId="174" formatCode="#,##0;[Red]\(#,##0\)"/>
    <numFmt numFmtId="175" formatCode="General_)"/>
    <numFmt numFmtId="176" formatCode="0_)"/>
    <numFmt numFmtId="177" formatCode="#,##0;[Red]#,##0"/>
    <numFmt numFmtId="178" formatCode="_(* #,##0.0_);_(* \(#,##0.0\);_(* &quot;-&quot;??_);_(@_)"/>
    <numFmt numFmtId="179" formatCode="0.0%"/>
    <numFmt numFmtId="180" formatCode="0.00_);\(0.00\)"/>
    <numFmt numFmtId="181" formatCode="#,##0.0_);\(#,##0.0\)"/>
    <numFmt numFmtId="182" formatCode="&quot;RM&quot;#,##0_);\(&quot;RM&quot;#,##0\)"/>
    <numFmt numFmtId="183" formatCode="&quot;RM&quot;#,##0.00_);\(&quot;RM&quot;#,##0.00\)"/>
    <numFmt numFmtId="184" formatCode="&quot;RM&quot;#,##0.00_);[Red]\(&quot;RM&quot;#,##0.00\)"/>
    <numFmt numFmtId="185" formatCode="_(&quot;RM&quot;* #,##0_);_(&quot;RM&quot;* \(#,##0\);_(&quot;RM&quot;* &quot;-&quot;_);_(@_)"/>
    <numFmt numFmtId="186" formatCode="_(&quot;RM&quot;* #,##0.00_);_(&quot;RM&quot;* \(#,##0.00\);_(&quot;RM&quot;* &quot;-&quot;??_);_(@_)"/>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quot;RM&quot;#,##0;\-&quot;RM&quot;#,##0"/>
    <numFmt numFmtId="194" formatCode="&quot;RM&quot;#,##0;[Red]\-&quot;RM&quot;#,##0"/>
    <numFmt numFmtId="195" formatCode="&quot;RM&quot;#,##0.00;\-&quot;RM&quot;#,##0.00"/>
    <numFmt numFmtId="196" formatCode="&quot;RM&quot;#,##0.00;[Red]\-&quot;RM&quot;#,##0.00"/>
    <numFmt numFmtId="197" formatCode="_-&quot;RM&quot;* #,##0_-;\-&quot;RM&quot;* #,##0_-;_-&quot;RM&quot;* &quot;-&quot;_-;_-@_-"/>
    <numFmt numFmtId="198" formatCode="_-* #,##0_-;\-* #,##0_-;_-* &quot;-&quot;_-;_-@_-"/>
    <numFmt numFmtId="199" formatCode="_-&quot;RM&quot;* #,##0.00_-;\-&quot;RM&quot;* #,##0.00_-;_-&quot;RM&quot;* &quot;-&quot;??_-;_-@_-"/>
    <numFmt numFmtId="200" formatCode="_(* #,##0.000_);_(* \(#,##0.000\);_(* &quot;-&quot;??_);_(@_)"/>
    <numFmt numFmtId="201" formatCode="_(* #,##0.0000_);_(* \(#,##0.0000\);_(* &quot;-&quot;??_);_(@_)"/>
    <numFmt numFmtId="202" formatCode="#,##0.0_);[Red]\(#,##0.0\)"/>
    <numFmt numFmtId="203" formatCode="_(* #,##0.000_);_(* \(#,##0.000\);_(* &quot;-&quot;_);_(@_)"/>
    <numFmt numFmtId="204" formatCode="0.000%"/>
    <numFmt numFmtId="205" formatCode="0.0000%"/>
    <numFmt numFmtId="206" formatCode="0_);\(0\)"/>
    <numFmt numFmtId="207" formatCode="[$SGD]\ #,##0_);\([$SGD]\ #,##0\)"/>
    <numFmt numFmtId="208" formatCode="[$SGD]\ #,##0.0_);\([$SGD]\ #,##0.0\)"/>
    <numFmt numFmtId="209" formatCode="[$SGD]\ #,##0.00_);\([$SGD]\ #,##0.00\)"/>
    <numFmt numFmtId="210" formatCode="[$USD]\ #,##0_);\([$USD]\ #,##0\)"/>
    <numFmt numFmtId="211" formatCode="[$USD]\ #,##0.0_);\([$USD]\ #,##0.0\)"/>
    <numFmt numFmtId="212" formatCode="[$USD]\ #,##0.00_);\([$USD]\ #,##0.00\)"/>
    <numFmt numFmtId="213" formatCode="&quot;$&quot;#,##0;\-&quot;$&quot;#,##0"/>
    <numFmt numFmtId="214" formatCode="&quot;$&quot;#,##0;[Red]\-&quot;$&quot;#,##0"/>
    <numFmt numFmtId="215" formatCode="&quot;$&quot;#,##0.00;\-&quot;$&quot;#,##0.00"/>
    <numFmt numFmtId="216" formatCode="&quot;$&quot;#,##0.00;[Red]\-&quot;$&quot;#,##0.00"/>
    <numFmt numFmtId="217" formatCode="_-&quot;$&quot;* #,##0_-;\-&quot;$&quot;* #,##0_-;_-&quot;$&quot;* &quot;-&quot;_-;_-@_-"/>
    <numFmt numFmtId="218" formatCode="_-&quot;$&quot;* #,##0.00_-;\-&quot;$&quot;* #,##0.00_-;_-&quot;$&quot;* &quot;-&quot;??_-;_-@_-"/>
    <numFmt numFmtId="219" formatCode="_(* #,##0.0_);_(* \(#,##0.0\);_(* &quot;-&quot;?_);_(@_)"/>
    <numFmt numFmtId="220" formatCode="#,##0.000_);\(#,##0.000\)"/>
  </numFmts>
  <fonts count="15">
    <font>
      <sz val="10"/>
      <name val="Times New Roman"/>
      <family val="1"/>
    </font>
    <font>
      <sz val="10"/>
      <name val="Arial"/>
      <family val="0"/>
    </font>
    <font>
      <sz val="11"/>
      <name val="Book Antiqua"/>
      <family val="1"/>
    </font>
    <font>
      <u val="single"/>
      <sz val="8"/>
      <color indexed="36"/>
      <name val="Arial"/>
      <family val="0"/>
    </font>
    <font>
      <sz val="8"/>
      <name val="Arial"/>
      <family val="2"/>
    </font>
    <font>
      <u val="single"/>
      <sz val="8"/>
      <color indexed="12"/>
      <name val="Arial"/>
      <family val="0"/>
    </font>
    <font>
      <b/>
      <i/>
      <sz val="16"/>
      <name val="Helv"/>
      <family val="0"/>
    </font>
    <font>
      <b/>
      <sz val="10"/>
      <name val="Arial"/>
      <family val="2"/>
    </font>
    <font>
      <sz val="11"/>
      <name val="Arial"/>
      <family val="2"/>
    </font>
    <font>
      <b/>
      <sz val="11"/>
      <name val="Arial"/>
      <family val="2"/>
    </font>
    <font>
      <b/>
      <sz val="11"/>
      <color indexed="8"/>
      <name val="Arial"/>
      <family val="2"/>
    </font>
    <font>
      <sz val="11"/>
      <color indexed="8"/>
      <name val="Arial"/>
      <family val="2"/>
    </font>
    <font>
      <i/>
      <sz val="11"/>
      <color indexed="8"/>
      <name val="Arial"/>
      <family val="2"/>
    </font>
    <font>
      <u val="single"/>
      <sz val="11"/>
      <color indexed="8"/>
      <name val="Arial"/>
      <family val="2"/>
    </font>
    <font>
      <u val="singleAccounting"/>
      <sz val="11"/>
      <color indexed="8"/>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1">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30">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38" fontId="4" fillId="2" borderId="0" applyNumberFormat="0" applyBorder="0" applyAlignment="0" applyProtection="0"/>
    <xf numFmtId="0" fontId="5" fillId="0" borderId="0" applyNumberFormat="0" applyFill="0" applyBorder="0" applyAlignment="0" applyProtection="0"/>
    <xf numFmtId="10" fontId="4" fillId="3" borderId="1" applyNumberFormat="0" applyBorder="0" applyAlignment="0" applyProtection="0"/>
    <xf numFmtId="173" fontId="6" fillId="0" borderId="0">
      <alignment/>
      <protection/>
    </xf>
    <xf numFmtId="0" fontId="1" fillId="0" borderId="0">
      <alignment/>
      <protection/>
    </xf>
    <xf numFmtId="38" fontId="0" fillId="0" borderId="0">
      <alignment/>
      <protection/>
    </xf>
    <xf numFmtId="0" fontId="1" fillId="0" borderId="0">
      <alignment/>
      <protection/>
    </xf>
    <xf numFmtId="9" fontId="1" fillId="0" borderId="0" applyFont="0" applyFill="0" applyBorder="0" applyAlignment="0" applyProtection="0"/>
    <xf numFmtId="10" fontId="1" fillId="0" borderId="0" applyFont="0" applyFill="0" applyBorder="0" applyAlignment="0" applyProtection="0"/>
  </cellStyleXfs>
  <cellXfs count="140">
    <xf numFmtId="38" fontId="0" fillId="0" borderId="0" xfId="0" applyAlignment="1">
      <alignment/>
    </xf>
    <xf numFmtId="0" fontId="10" fillId="0" borderId="0" xfId="25" applyFont="1" applyAlignment="1">
      <alignment horizontal="left"/>
      <protection/>
    </xf>
    <xf numFmtId="0" fontId="10" fillId="0" borderId="0" xfId="25" applyFont="1">
      <alignment/>
      <protection/>
    </xf>
    <xf numFmtId="0" fontId="10" fillId="0" borderId="0" xfId="25" applyFont="1" applyFill="1" applyAlignment="1">
      <alignment horizontal="right"/>
      <protection/>
    </xf>
    <xf numFmtId="0" fontId="10" fillId="0" borderId="0" xfId="25" applyFont="1" applyFill="1">
      <alignment/>
      <protection/>
    </xf>
    <xf numFmtId="38" fontId="8" fillId="0" borderId="0" xfId="0" applyFont="1" applyAlignment="1">
      <alignment/>
    </xf>
    <xf numFmtId="38" fontId="9" fillId="0" borderId="0" xfId="0" applyFont="1" applyAlignment="1">
      <alignment/>
    </xf>
    <xf numFmtId="0" fontId="11" fillId="0" borderId="0" xfId="25" applyFont="1" applyFill="1" applyAlignment="1">
      <alignment horizontal="right"/>
      <protection/>
    </xf>
    <xf numFmtId="0" fontId="10" fillId="0" borderId="0" xfId="25" applyFont="1" applyFill="1" applyAlignment="1">
      <alignment horizontal="center"/>
      <protection/>
    </xf>
    <xf numFmtId="0" fontId="11" fillId="0" borderId="0" xfId="25" applyFont="1" applyAlignment="1">
      <alignment horizontal="left"/>
      <protection/>
    </xf>
    <xf numFmtId="0" fontId="11" fillId="0" borderId="0" xfId="25" applyFont="1">
      <alignment/>
      <protection/>
    </xf>
    <xf numFmtId="172" fontId="10" fillId="0" borderId="0" xfId="25" applyNumberFormat="1" applyFont="1" applyFill="1" applyAlignment="1">
      <alignment horizontal="center"/>
      <protection/>
    </xf>
    <xf numFmtId="0" fontId="11" fillId="0" borderId="0" xfId="25" applyFont="1" applyFill="1">
      <alignment/>
      <protection/>
    </xf>
    <xf numFmtId="41" fontId="11" fillId="0" borderId="0" xfId="25" applyNumberFormat="1" applyFont="1" applyFill="1" applyAlignment="1">
      <alignment horizontal="right"/>
      <protection/>
    </xf>
    <xf numFmtId="41" fontId="11" fillId="0" borderId="0" xfId="25" applyNumberFormat="1" applyFont="1" applyFill="1">
      <alignment/>
      <protection/>
    </xf>
    <xf numFmtId="41" fontId="11" fillId="0" borderId="2" xfId="25" applyNumberFormat="1" applyFont="1" applyFill="1" applyBorder="1" applyAlignment="1">
      <alignment horizontal="right"/>
      <protection/>
    </xf>
    <xf numFmtId="0" fontId="12" fillId="0" borderId="0" xfId="25" applyFont="1">
      <alignment/>
      <protection/>
    </xf>
    <xf numFmtId="41" fontId="11" fillId="0" borderId="3" xfId="25" applyNumberFormat="1" applyFont="1" applyFill="1" applyBorder="1" applyAlignment="1">
      <alignment horizontal="right"/>
      <protection/>
    </xf>
    <xf numFmtId="41" fontId="11" fillId="0" borderId="0" xfId="25" applyNumberFormat="1" applyFont="1">
      <alignment/>
      <protection/>
    </xf>
    <xf numFmtId="41" fontId="11" fillId="0" borderId="4" xfId="25" applyNumberFormat="1" applyFont="1" applyFill="1" applyBorder="1" applyAlignment="1">
      <alignment horizontal="right"/>
      <protection/>
    </xf>
    <xf numFmtId="169" fontId="11" fillId="0" borderId="0" xfId="25" applyNumberFormat="1" applyFont="1" applyFill="1" applyAlignment="1">
      <alignment horizontal="right"/>
      <protection/>
    </xf>
    <xf numFmtId="0" fontId="11" fillId="0" borderId="0" xfId="25" applyFont="1" applyAlignment="1">
      <alignment vertical="justify"/>
      <protection/>
    </xf>
    <xf numFmtId="0" fontId="10" fillId="0" borderId="0" xfId="25" applyFont="1" applyAlignment="1">
      <alignment vertical="justify"/>
      <protection/>
    </xf>
    <xf numFmtId="49" fontId="10" fillId="0" borderId="0" xfId="25" applyNumberFormat="1" applyFont="1" applyFill="1" applyAlignment="1">
      <alignment horizontal="center"/>
      <protection/>
    </xf>
    <xf numFmtId="0" fontId="11" fillId="0" borderId="0" xfId="25" applyFont="1" applyAlignment="1">
      <alignment horizontal="left" vertical="justify"/>
      <protection/>
    </xf>
    <xf numFmtId="0" fontId="11" fillId="0" borderId="0" xfId="25" applyFont="1" applyFill="1" applyAlignment="1">
      <alignment vertical="justify"/>
      <protection/>
    </xf>
    <xf numFmtId="0" fontId="11" fillId="0" borderId="0" xfId="25" applyFont="1" applyFill="1" applyAlignment="1">
      <alignment wrapText="1"/>
      <protection/>
    </xf>
    <xf numFmtId="41" fontId="11" fillId="0" borderId="0" xfId="25" applyNumberFormat="1" applyFont="1" applyFill="1" applyAlignment="1">
      <alignment horizontal="center"/>
      <protection/>
    </xf>
    <xf numFmtId="168" fontId="11" fillId="0" borderId="0" xfId="25" applyNumberFormat="1" applyFont="1" applyFill="1" applyAlignment="1">
      <alignment horizontal="right"/>
      <protection/>
    </xf>
    <xf numFmtId="0" fontId="11" fillId="0" borderId="0" xfId="25" applyFont="1" applyAlignment="1">
      <alignment vertical="top"/>
      <protection/>
    </xf>
    <xf numFmtId="38" fontId="11" fillId="0" borderId="0" xfId="0" applyNumberFormat="1" applyFont="1" applyAlignment="1">
      <alignment/>
    </xf>
    <xf numFmtId="38" fontId="11" fillId="0" borderId="0" xfId="0" applyFont="1" applyAlignment="1">
      <alignment/>
    </xf>
    <xf numFmtId="38" fontId="10" fillId="0" borderId="0" xfId="0" applyFont="1" applyAlignment="1">
      <alignment/>
    </xf>
    <xf numFmtId="38" fontId="11" fillId="0" borderId="0" xfId="0" applyNumberFormat="1" applyFont="1" applyFill="1" applyAlignment="1">
      <alignment/>
    </xf>
    <xf numFmtId="38" fontId="11" fillId="0" borderId="0" xfId="0" applyNumberFormat="1" applyFont="1" applyFill="1" applyAlignment="1">
      <alignment horizontal="center"/>
    </xf>
    <xf numFmtId="38" fontId="11" fillId="0" borderId="0" xfId="15" applyNumberFormat="1" applyFont="1" applyFill="1" applyAlignment="1">
      <alignment/>
    </xf>
    <xf numFmtId="3" fontId="11" fillId="0" borderId="0" xfId="0" applyNumberFormat="1" applyFont="1" applyAlignment="1">
      <alignment/>
    </xf>
    <xf numFmtId="37" fontId="11" fillId="0" borderId="0" xfId="15" applyNumberFormat="1" applyFont="1" applyFill="1" applyAlignment="1">
      <alignment/>
    </xf>
    <xf numFmtId="37" fontId="11" fillId="0" borderId="0" xfId="15" applyNumberFormat="1" applyFont="1" applyFill="1" applyBorder="1" applyAlignment="1">
      <alignment/>
    </xf>
    <xf numFmtId="37" fontId="11" fillId="0" borderId="2" xfId="15" applyNumberFormat="1" applyFont="1" applyFill="1" applyBorder="1" applyAlignment="1">
      <alignment/>
    </xf>
    <xf numFmtId="37" fontId="11" fillId="0" borderId="3" xfId="15" applyNumberFormat="1" applyFont="1" applyFill="1" applyBorder="1" applyAlignment="1">
      <alignment/>
    </xf>
    <xf numFmtId="37" fontId="11" fillId="0" borderId="0" xfId="0" applyNumberFormat="1" applyFont="1" applyFill="1" applyAlignment="1">
      <alignment/>
    </xf>
    <xf numFmtId="49" fontId="11" fillId="0" borderId="0" xfId="25" applyNumberFormat="1" applyFont="1">
      <alignment/>
      <protection/>
    </xf>
    <xf numFmtId="49" fontId="11" fillId="0" borderId="0" xfId="25" applyNumberFormat="1" applyFont="1" applyFill="1">
      <alignment/>
      <protection/>
    </xf>
    <xf numFmtId="166" fontId="11" fillId="0" borderId="0" xfId="15" applyNumberFormat="1" applyFont="1" applyAlignment="1">
      <alignment/>
    </xf>
    <xf numFmtId="0" fontId="11" fillId="0" borderId="0" xfId="25" applyFont="1" applyFill="1" applyAlignment="1" quotePrefix="1">
      <alignment horizontal="center"/>
      <protection/>
    </xf>
    <xf numFmtId="41" fontId="11" fillId="0" borderId="0" xfId="25" applyNumberFormat="1" applyFont="1" applyFill="1" applyBorder="1" applyAlignment="1" quotePrefix="1">
      <alignment horizontal="center"/>
      <protection/>
    </xf>
    <xf numFmtId="41" fontId="11" fillId="0" borderId="0" xfId="25" applyNumberFormat="1" applyFont="1" applyFill="1" applyBorder="1" applyAlignment="1" quotePrefix="1">
      <alignment horizontal="right"/>
      <protection/>
    </xf>
    <xf numFmtId="0" fontId="11" fillId="0" borderId="0" xfId="25" applyFont="1" applyFill="1" applyAlignment="1">
      <alignment horizontal="center"/>
      <protection/>
    </xf>
    <xf numFmtId="41" fontId="11" fillId="0" borderId="0" xfId="17" applyNumberFormat="1" applyFont="1" applyFill="1" applyBorder="1" applyAlignment="1">
      <alignment/>
    </xf>
    <xf numFmtId="166" fontId="11" fillId="0" borderId="0" xfId="15" applyNumberFormat="1" applyFont="1" applyFill="1" applyBorder="1" applyAlignment="1">
      <alignment/>
    </xf>
    <xf numFmtId="38" fontId="11" fillId="0" borderId="0" xfId="25" applyNumberFormat="1" applyFont="1" applyFill="1">
      <alignment/>
      <protection/>
    </xf>
    <xf numFmtId="38" fontId="11" fillId="0" borderId="2" xfId="25" applyNumberFormat="1" applyFont="1" applyFill="1" applyBorder="1">
      <alignment/>
      <protection/>
    </xf>
    <xf numFmtId="41" fontId="11" fillId="0" borderId="2" xfId="17" applyNumberFormat="1" applyFont="1" applyFill="1" applyBorder="1" applyAlignment="1">
      <alignment/>
    </xf>
    <xf numFmtId="166" fontId="11" fillId="0" borderId="2" xfId="15" applyNumberFormat="1" applyFont="1" applyFill="1" applyBorder="1" applyAlignment="1">
      <alignment/>
    </xf>
    <xf numFmtId="43" fontId="11" fillId="0" borderId="0" xfId="15" applyFont="1" applyFill="1" applyAlignment="1">
      <alignment/>
    </xf>
    <xf numFmtId="41" fontId="11" fillId="0" borderId="4" xfId="17" applyNumberFormat="1" applyFont="1" applyFill="1" applyBorder="1" applyAlignment="1">
      <alignment/>
    </xf>
    <xf numFmtId="166" fontId="11" fillId="0" borderId="4" xfId="15" applyNumberFormat="1" applyFont="1" applyFill="1" applyBorder="1" applyAlignment="1">
      <alignment/>
    </xf>
    <xf numFmtId="43" fontId="11" fillId="0" borderId="0" xfId="15" applyFont="1" applyFill="1" applyBorder="1" applyAlignment="1">
      <alignment/>
    </xf>
    <xf numFmtId="41" fontId="11" fillId="0" borderId="3" xfId="17" applyNumberFormat="1" applyFont="1" applyFill="1" applyBorder="1" applyAlignment="1">
      <alignment/>
    </xf>
    <xf numFmtId="166" fontId="11" fillId="0" borderId="3" xfId="15" applyNumberFormat="1" applyFont="1" applyFill="1" applyBorder="1" applyAlignment="1">
      <alignment/>
    </xf>
    <xf numFmtId="166" fontId="11" fillId="0" borderId="0" xfId="15" applyNumberFormat="1" applyFont="1" applyBorder="1" applyAlignment="1">
      <alignment/>
    </xf>
    <xf numFmtId="38" fontId="11" fillId="0" borderId="0" xfId="0" applyFont="1" applyAlignment="1">
      <alignment horizontal="left"/>
    </xf>
    <xf numFmtId="0" fontId="11" fillId="0" borderId="0" xfId="25" applyFont="1" applyAlignment="1">
      <alignment horizontal="center"/>
      <protection/>
    </xf>
    <xf numFmtId="37" fontId="11" fillId="0" borderId="0" xfId="27" applyNumberFormat="1" applyFont="1">
      <alignment/>
      <protection/>
    </xf>
    <xf numFmtId="37" fontId="11" fillId="0" borderId="5" xfId="27" applyNumberFormat="1" applyFont="1" applyBorder="1">
      <alignment/>
      <protection/>
    </xf>
    <xf numFmtId="37" fontId="11" fillId="0" borderId="0" xfId="27" applyNumberFormat="1" applyFont="1" applyBorder="1">
      <alignment/>
      <protection/>
    </xf>
    <xf numFmtId="37" fontId="11" fillId="0" borderId="3" xfId="25" applyNumberFormat="1" applyFont="1" applyBorder="1">
      <alignment/>
      <protection/>
    </xf>
    <xf numFmtId="37" fontId="11" fillId="0" borderId="0" xfId="25" applyNumberFormat="1" applyFont="1" applyBorder="1">
      <alignment/>
      <protection/>
    </xf>
    <xf numFmtId="41" fontId="11" fillId="0" borderId="0" xfId="25" applyNumberFormat="1" applyFont="1" applyFill="1" applyBorder="1">
      <alignment/>
      <protection/>
    </xf>
    <xf numFmtId="41" fontId="11" fillId="0" borderId="4" xfId="25" applyNumberFormat="1" applyFont="1" applyFill="1" applyBorder="1">
      <alignment/>
      <protection/>
    </xf>
    <xf numFmtId="41" fontId="11" fillId="0" borderId="5" xfId="25" applyNumberFormat="1" applyFont="1" applyFill="1" applyBorder="1">
      <alignment/>
      <protection/>
    </xf>
    <xf numFmtId="41" fontId="11" fillId="0" borderId="0" xfId="25" applyNumberFormat="1" applyFont="1" applyBorder="1">
      <alignment/>
      <protection/>
    </xf>
    <xf numFmtId="38" fontId="7" fillId="0" borderId="0" xfId="0" applyFont="1" applyAlignment="1">
      <alignment/>
    </xf>
    <xf numFmtId="38" fontId="7" fillId="0" borderId="0" xfId="0" applyFont="1" applyAlignment="1">
      <alignment horizontal="center"/>
    </xf>
    <xf numFmtId="0" fontId="11" fillId="0" borderId="0" xfId="25" applyFont="1" applyAlignment="1">
      <alignment/>
      <protection/>
    </xf>
    <xf numFmtId="49" fontId="10" fillId="0" borderId="0" xfId="25" applyNumberFormat="1" applyFont="1">
      <alignment/>
      <protection/>
    </xf>
    <xf numFmtId="0" fontId="10" fillId="0" borderId="0" xfId="25" applyFont="1" applyFill="1" applyAlignment="1" quotePrefix="1">
      <alignment horizontal="center"/>
      <protection/>
    </xf>
    <xf numFmtId="41" fontId="11" fillId="0" borderId="6" xfId="25" applyNumberFormat="1" applyFont="1" applyFill="1" applyBorder="1" applyAlignment="1">
      <alignment horizontal="right"/>
      <protection/>
    </xf>
    <xf numFmtId="41" fontId="11" fillId="0" borderId="7" xfId="25" applyNumberFormat="1" applyFont="1" applyFill="1" applyBorder="1" applyAlignment="1">
      <alignment horizontal="right"/>
      <protection/>
    </xf>
    <xf numFmtId="41" fontId="11" fillId="0" borderId="8" xfId="25" applyNumberFormat="1" applyFont="1" applyFill="1" applyBorder="1" applyAlignment="1">
      <alignment horizontal="right"/>
      <protection/>
    </xf>
    <xf numFmtId="41" fontId="11" fillId="0" borderId="9" xfId="25" applyNumberFormat="1" applyFont="1" applyFill="1" applyBorder="1" applyAlignment="1">
      <alignment horizontal="right"/>
      <protection/>
    </xf>
    <xf numFmtId="169" fontId="11" fillId="0" borderId="10" xfId="25" applyNumberFormat="1" applyFont="1" applyFill="1" applyBorder="1" applyAlignment="1">
      <alignment horizontal="right"/>
      <protection/>
    </xf>
    <xf numFmtId="49" fontId="10" fillId="0" borderId="0" xfId="25" applyNumberFormat="1" applyFont="1" applyFill="1">
      <alignment/>
      <protection/>
    </xf>
    <xf numFmtId="41" fontId="11" fillId="0" borderId="0" xfId="25" applyNumberFormat="1" applyFont="1" applyFill="1" applyBorder="1" applyAlignment="1">
      <alignment horizontal="right"/>
      <protection/>
    </xf>
    <xf numFmtId="166" fontId="11" fillId="0" borderId="0" xfId="25" applyNumberFormat="1" applyFont="1" applyBorder="1">
      <alignment/>
      <protection/>
    </xf>
    <xf numFmtId="38" fontId="10" fillId="0" borderId="0" xfId="0" applyFont="1" applyAlignment="1">
      <alignment horizontal="center"/>
    </xf>
    <xf numFmtId="172" fontId="10" fillId="0" borderId="0" xfId="25" applyNumberFormat="1" applyFont="1" applyFill="1" applyAlignment="1" quotePrefix="1">
      <alignment horizontal="center"/>
      <protection/>
    </xf>
    <xf numFmtId="38" fontId="11" fillId="0" borderId="0" xfId="0" applyFont="1" applyFill="1" applyAlignment="1">
      <alignment horizontal="right"/>
    </xf>
    <xf numFmtId="38" fontId="10" fillId="0" borderId="0" xfId="0" applyFont="1" applyFill="1" applyAlignment="1">
      <alignment horizontal="right"/>
    </xf>
    <xf numFmtId="49" fontId="10" fillId="0" borderId="0" xfId="0" applyNumberFormat="1" applyFont="1" applyFill="1" applyAlignment="1">
      <alignment horizontal="right"/>
    </xf>
    <xf numFmtId="15" fontId="7" fillId="0" borderId="0" xfId="0" applyNumberFormat="1" applyFont="1" applyAlignment="1" quotePrefix="1">
      <alignment/>
    </xf>
    <xf numFmtId="41" fontId="8" fillId="0" borderId="0" xfId="0" applyNumberFormat="1" applyFont="1" applyFill="1" applyBorder="1" applyAlignment="1">
      <alignment horizontal="right"/>
    </xf>
    <xf numFmtId="41" fontId="9" fillId="0" borderId="0" xfId="0" applyNumberFormat="1" applyFont="1" applyAlignment="1">
      <alignment/>
    </xf>
    <xf numFmtId="41" fontId="7" fillId="0" borderId="0" xfId="0" applyNumberFormat="1" applyFont="1" applyAlignment="1">
      <alignment horizontal="center"/>
    </xf>
    <xf numFmtId="41" fontId="11" fillId="0" borderId="0" xfId="0" applyNumberFormat="1" applyFont="1" applyAlignment="1">
      <alignment horizontal="right"/>
    </xf>
    <xf numFmtId="41" fontId="11" fillId="0" borderId="0" xfId="15" applyNumberFormat="1" applyFont="1" applyAlignment="1">
      <alignment horizontal="right"/>
    </xf>
    <xf numFmtId="41" fontId="8" fillId="0" borderId="0" xfId="15" applyNumberFormat="1" applyFont="1" applyAlignment="1">
      <alignment horizontal="right"/>
    </xf>
    <xf numFmtId="41" fontId="11" fillId="0" borderId="3" xfId="0" applyNumberFormat="1" applyFont="1" applyFill="1" applyBorder="1" applyAlignment="1">
      <alignment horizontal="right"/>
    </xf>
    <xf numFmtId="41" fontId="8" fillId="0" borderId="0" xfId="0" applyNumberFormat="1" applyFont="1" applyAlignment="1">
      <alignment/>
    </xf>
    <xf numFmtId="41" fontId="11" fillId="0" borderId="4" xfId="15" applyNumberFormat="1" applyFont="1" applyBorder="1" applyAlignment="1">
      <alignment horizontal="right"/>
    </xf>
    <xf numFmtId="41" fontId="8" fillId="0" borderId="0" xfId="15" applyNumberFormat="1" applyFont="1" applyFill="1" applyAlignment="1">
      <alignment horizontal="right"/>
    </xf>
    <xf numFmtId="41" fontId="11" fillId="0" borderId="4" xfId="0" applyNumberFormat="1" applyFont="1" applyBorder="1" applyAlignment="1">
      <alignment horizontal="right"/>
    </xf>
    <xf numFmtId="38" fontId="10" fillId="0" borderId="0" xfId="26" applyFont="1" applyAlignment="1" quotePrefix="1">
      <alignment horizontal="center"/>
      <protection/>
    </xf>
    <xf numFmtId="38" fontId="11" fillId="0" borderId="0" xfId="26" applyNumberFormat="1" applyFont="1">
      <alignment/>
      <protection/>
    </xf>
    <xf numFmtId="41" fontId="10" fillId="0" borderId="0" xfId="26" applyNumberFormat="1" applyFont="1" applyFill="1" applyAlignment="1" quotePrefix="1">
      <alignment horizontal="center"/>
      <protection/>
    </xf>
    <xf numFmtId="37" fontId="10" fillId="0" borderId="0" xfId="26" applyNumberFormat="1" applyFont="1" applyFill="1" applyAlignment="1">
      <alignment horizontal="center"/>
      <protection/>
    </xf>
    <xf numFmtId="41" fontId="10" fillId="0" borderId="0" xfId="26" applyNumberFormat="1" applyFont="1" applyFill="1" applyAlignment="1">
      <alignment horizontal="center"/>
      <protection/>
    </xf>
    <xf numFmtId="41" fontId="11" fillId="0" borderId="0" xfId="0" applyNumberFormat="1" applyFont="1" applyAlignment="1">
      <alignment/>
    </xf>
    <xf numFmtId="41" fontId="10" fillId="0" borderId="0" xfId="26" applyNumberFormat="1" applyFont="1" applyAlignment="1" quotePrefix="1">
      <alignment horizontal="center"/>
      <protection/>
    </xf>
    <xf numFmtId="41" fontId="11" fillId="0" borderId="0" xfId="15" applyNumberFormat="1" applyFont="1" applyFill="1" applyAlignment="1">
      <alignment/>
    </xf>
    <xf numFmtId="41" fontId="11" fillId="0" borderId="2" xfId="15" applyNumberFormat="1" applyFont="1" applyFill="1" applyBorder="1" applyAlignment="1">
      <alignment/>
    </xf>
    <xf numFmtId="41" fontId="11" fillId="0" borderId="3" xfId="15" applyNumberFormat="1" applyFont="1" applyFill="1" applyBorder="1" applyAlignment="1">
      <alignment/>
    </xf>
    <xf numFmtId="0" fontId="13" fillId="0" borderId="0" xfId="25" applyFont="1" applyFill="1">
      <alignment/>
      <protection/>
    </xf>
    <xf numFmtId="41" fontId="11" fillId="0" borderId="0" xfId="15" applyNumberFormat="1" applyFont="1" applyFill="1" applyAlignment="1">
      <alignment horizontal="center"/>
    </xf>
    <xf numFmtId="41" fontId="11" fillId="0" borderId="4" xfId="15" applyNumberFormat="1" applyFont="1" applyFill="1" applyBorder="1" applyAlignment="1">
      <alignment horizontal="center"/>
    </xf>
    <xf numFmtId="41" fontId="11" fillId="0" borderId="0" xfId="15" applyNumberFormat="1" applyFont="1" applyAlignment="1">
      <alignment/>
    </xf>
    <xf numFmtId="41" fontId="11" fillId="0" borderId="4" xfId="15" applyNumberFormat="1" applyFont="1" applyBorder="1" applyAlignment="1">
      <alignment/>
    </xf>
    <xf numFmtId="41" fontId="11" fillId="0" borderId="4" xfId="25" applyNumberFormat="1" applyFont="1" applyBorder="1">
      <alignment/>
      <protection/>
    </xf>
    <xf numFmtId="41" fontId="11" fillId="0" borderId="3" xfId="15" applyNumberFormat="1" applyFont="1" applyBorder="1" applyAlignment="1">
      <alignment/>
    </xf>
    <xf numFmtId="0" fontId="8" fillId="0" borderId="0" xfId="25" applyFont="1">
      <alignment/>
      <protection/>
    </xf>
    <xf numFmtId="0" fontId="8" fillId="0" borderId="0" xfId="25" applyFont="1" applyAlignment="1">
      <alignment horizontal="center"/>
      <protection/>
    </xf>
    <xf numFmtId="41" fontId="8" fillId="0" borderId="0" xfId="25" applyNumberFormat="1" applyFont="1">
      <alignment/>
      <protection/>
    </xf>
    <xf numFmtId="0" fontId="8" fillId="0" borderId="0" xfId="25" applyFont="1" applyBorder="1">
      <alignment/>
      <protection/>
    </xf>
    <xf numFmtId="41" fontId="8" fillId="0" borderId="0" xfId="25" applyNumberFormat="1" applyFont="1" applyBorder="1">
      <alignment/>
      <protection/>
    </xf>
    <xf numFmtId="168" fontId="8" fillId="0" borderId="0" xfId="25" applyNumberFormat="1" applyFont="1" applyBorder="1">
      <alignment/>
      <protection/>
    </xf>
    <xf numFmtId="168" fontId="8" fillId="0" borderId="0" xfId="0" applyNumberFormat="1" applyFont="1" applyAlignment="1">
      <alignment/>
    </xf>
    <xf numFmtId="41" fontId="8" fillId="0" borderId="3" xfId="0" applyNumberFormat="1" applyFont="1" applyBorder="1" applyAlignment="1">
      <alignment/>
    </xf>
    <xf numFmtId="168" fontId="8" fillId="0" borderId="3" xfId="0" applyNumberFormat="1" applyFont="1" applyBorder="1" applyAlignment="1">
      <alignment/>
    </xf>
    <xf numFmtId="38" fontId="11" fillId="0" borderId="0" xfId="26" applyFont="1" applyAlignment="1">
      <alignment horizontal="center"/>
      <protection/>
    </xf>
    <xf numFmtId="37" fontId="11" fillId="0" borderId="4" xfId="15" applyNumberFormat="1" applyFont="1" applyFill="1" applyBorder="1" applyAlignment="1">
      <alignment/>
    </xf>
    <xf numFmtId="41" fontId="11" fillId="0" borderId="4" xfId="0" applyNumberFormat="1" applyFont="1" applyBorder="1" applyAlignment="1">
      <alignment/>
    </xf>
    <xf numFmtId="41" fontId="11" fillId="0" borderId="0" xfId="0" applyNumberFormat="1" applyFont="1" applyBorder="1" applyAlignment="1">
      <alignment/>
    </xf>
    <xf numFmtId="169" fontId="11" fillId="0" borderId="5" xfId="25" applyNumberFormat="1" applyFont="1" applyBorder="1">
      <alignment/>
      <protection/>
    </xf>
    <xf numFmtId="38" fontId="10" fillId="0" borderId="0" xfId="0" applyFont="1" applyFill="1" applyAlignment="1">
      <alignment horizontal="center"/>
    </xf>
    <xf numFmtId="38" fontId="7" fillId="0" borderId="0" xfId="0" applyFont="1" applyAlignment="1">
      <alignment horizontal="center"/>
    </xf>
    <xf numFmtId="38" fontId="10" fillId="0" borderId="0" xfId="0" applyNumberFormat="1" applyFont="1" applyFill="1" applyAlignment="1" quotePrefix="1">
      <alignment horizontal="center"/>
    </xf>
    <xf numFmtId="41" fontId="14" fillId="0" borderId="0" xfId="25" applyNumberFormat="1" applyFont="1" applyFill="1" applyBorder="1" applyAlignment="1">
      <alignment horizontal="center"/>
      <protection/>
    </xf>
    <xf numFmtId="38" fontId="13" fillId="0" borderId="0" xfId="0" applyFont="1" applyAlignment="1">
      <alignment horizontal="center"/>
    </xf>
    <xf numFmtId="0" fontId="11" fillId="0" borderId="0" xfId="25" applyFont="1" applyFill="1" applyAlignment="1">
      <alignment horizontal="center"/>
      <protection/>
    </xf>
  </cellXfs>
  <cellStyles count="16">
    <cellStyle name="Normal" xfId="0"/>
    <cellStyle name="Comma" xfId="15"/>
    <cellStyle name="Comma [0]" xfId="16"/>
    <cellStyle name="Comma_qrtrpt" xfId="17"/>
    <cellStyle name="Currency" xfId="18"/>
    <cellStyle name="Currency [0]" xfId="19"/>
    <cellStyle name="Followed Hyperlink" xfId="20"/>
    <cellStyle name="Grey" xfId="21"/>
    <cellStyle name="Hyperlink" xfId="22"/>
    <cellStyle name="Input [yellow]" xfId="23"/>
    <cellStyle name="Normal - Style1" xfId="24"/>
    <cellStyle name="Normal_qrtrpt" xfId="25"/>
    <cellStyle name="Normal_Sun076_Sept 2002" xfId="26"/>
    <cellStyle name="Normal_sun076final awp" xfId="27"/>
    <cellStyle name="Percent" xfId="28"/>
    <cellStyle name="Percent [2]"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0</xdr:rowOff>
    </xdr:from>
    <xdr:to>
      <xdr:col>5</xdr:col>
      <xdr:colOff>0</xdr:colOff>
      <xdr:row>50</xdr:row>
      <xdr:rowOff>57150</xdr:rowOff>
    </xdr:to>
    <xdr:sp>
      <xdr:nvSpPr>
        <xdr:cNvPr id="1" name="TextBox 1"/>
        <xdr:cNvSpPr txBox="1">
          <a:spLocks noChangeArrowheads="1"/>
        </xdr:cNvSpPr>
      </xdr:nvSpPr>
      <xdr:spPr>
        <a:xfrm>
          <a:off x="161925" y="8734425"/>
          <a:ext cx="4953000" cy="600075"/>
        </a:xfrm>
        <a:prstGeom prst="rect">
          <a:avLst/>
        </a:prstGeom>
        <a:noFill/>
        <a:ln w="9525" cmpd="sng">
          <a:noFill/>
        </a:ln>
      </xdr:spPr>
      <xdr:txBody>
        <a:bodyPr vertOverflow="clip" wrap="square"/>
        <a:p>
          <a:pPr algn="just">
            <a:defRPr/>
          </a:pPr>
          <a:r>
            <a:rPr lang="en-US" cap="none" sz="1100" b="0" i="0" u="none" baseline="0"/>
            <a:t>(The Condensed Consolidated Balance Sheet should be read in conjunction with the Annual Financial Report for the year ended 30 June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8</xdr:row>
      <xdr:rowOff>0</xdr:rowOff>
    </xdr:from>
    <xdr:ext cx="76200" cy="200025"/>
    <xdr:sp>
      <xdr:nvSpPr>
        <xdr:cNvPr id="1" name="TextBox 1"/>
        <xdr:cNvSpPr txBox="1">
          <a:spLocks noChangeArrowheads="1"/>
        </xdr:cNvSpPr>
      </xdr:nvSpPr>
      <xdr:spPr>
        <a:xfrm>
          <a:off x="342900" y="15144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1</xdr:col>
      <xdr:colOff>9525</xdr:colOff>
      <xdr:row>58</xdr:row>
      <xdr:rowOff>9525</xdr:rowOff>
    </xdr:from>
    <xdr:to>
      <xdr:col>7</xdr:col>
      <xdr:colOff>9525</xdr:colOff>
      <xdr:row>61</xdr:row>
      <xdr:rowOff>0</xdr:rowOff>
    </xdr:to>
    <xdr:sp>
      <xdr:nvSpPr>
        <xdr:cNvPr id="2" name="TextBox 3"/>
        <xdr:cNvSpPr txBox="1">
          <a:spLocks noChangeArrowheads="1"/>
        </xdr:cNvSpPr>
      </xdr:nvSpPr>
      <xdr:spPr>
        <a:xfrm>
          <a:off x="190500" y="9620250"/>
          <a:ext cx="6381750" cy="533400"/>
        </a:xfrm>
        <a:prstGeom prst="rect">
          <a:avLst/>
        </a:prstGeom>
        <a:noFill/>
        <a:ln w="9525" cmpd="sng">
          <a:noFill/>
        </a:ln>
      </xdr:spPr>
      <xdr:txBody>
        <a:bodyPr vertOverflow="clip" wrap="square"/>
        <a:p>
          <a:pPr algn="just">
            <a:defRPr/>
          </a:pPr>
          <a:r>
            <a:rPr lang="en-US" cap="none" sz="1100" b="0" i="0" u="none" baseline="0"/>
            <a:t>(The Condensed Consolidated Income Statement should be read in conjunction with the Annual Financial Report for the year ended 30 June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7</xdr:row>
      <xdr:rowOff>85725</xdr:rowOff>
    </xdr:from>
    <xdr:to>
      <xdr:col>7</xdr:col>
      <xdr:colOff>228600</xdr:colOff>
      <xdr:row>7</xdr:row>
      <xdr:rowOff>85725</xdr:rowOff>
    </xdr:to>
    <xdr:sp>
      <xdr:nvSpPr>
        <xdr:cNvPr id="1" name="Line 2"/>
        <xdr:cNvSpPr>
          <a:spLocks/>
        </xdr:cNvSpPr>
      </xdr:nvSpPr>
      <xdr:spPr>
        <a:xfrm flipH="1">
          <a:off x="4762500" y="1419225"/>
          <a:ext cx="13144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7</xdr:row>
      <xdr:rowOff>85725</xdr:rowOff>
    </xdr:from>
    <xdr:to>
      <xdr:col>9</xdr:col>
      <xdr:colOff>685800</xdr:colOff>
      <xdr:row>7</xdr:row>
      <xdr:rowOff>85725</xdr:rowOff>
    </xdr:to>
    <xdr:sp>
      <xdr:nvSpPr>
        <xdr:cNvPr id="2" name="Line 3"/>
        <xdr:cNvSpPr>
          <a:spLocks/>
        </xdr:cNvSpPr>
      </xdr:nvSpPr>
      <xdr:spPr>
        <a:xfrm>
          <a:off x="6886575" y="1419225"/>
          <a:ext cx="13144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xdr:colOff>
      <xdr:row>7</xdr:row>
      <xdr:rowOff>95250</xdr:rowOff>
    </xdr:from>
    <xdr:to>
      <xdr:col>4</xdr:col>
      <xdr:colOff>228600</xdr:colOff>
      <xdr:row>7</xdr:row>
      <xdr:rowOff>95250</xdr:rowOff>
    </xdr:to>
    <xdr:sp>
      <xdr:nvSpPr>
        <xdr:cNvPr id="3" name="Line 5"/>
        <xdr:cNvSpPr>
          <a:spLocks/>
        </xdr:cNvSpPr>
      </xdr:nvSpPr>
      <xdr:spPr>
        <a:xfrm flipH="1">
          <a:off x="3190875" y="1428750"/>
          <a:ext cx="1905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600075</xdr:colOff>
      <xdr:row>7</xdr:row>
      <xdr:rowOff>95250</xdr:rowOff>
    </xdr:from>
    <xdr:to>
      <xdr:col>5</xdr:col>
      <xdr:colOff>771525</xdr:colOff>
      <xdr:row>7</xdr:row>
      <xdr:rowOff>95250</xdr:rowOff>
    </xdr:to>
    <xdr:sp>
      <xdr:nvSpPr>
        <xdr:cNvPr id="4" name="Line 6"/>
        <xdr:cNvSpPr>
          <a:spLocks/>
        </xdr:cNvSpPr>
      </xdr:nvSpPr>
      <xdr:spPr>
        <a:xfrm>
          <a:off x="4486275" y="1428750"/>
          <a:ext cx="1714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36</xdr:row>
      <xdr:rowOff>0</xdr:rowOff>
    </xdr:from>
    <xdr:to>
      <xdr:col>10</xdr:col>
      <xdr:colOff>742950</xdr:colOff>
      <xdr:row>37</xdr:row>
      <xdr:rowOff>133350</xdr:rowOff>
    </xdr:to>
    <xdr:sp>
      <xdr:nvSpPr>
        <xdr:cNvPr id="5" name="TextBox 7"/>
        <xdr:cNvSpPr txBox="1">
          <a:spLocks noChangeArrowheads="1"/>
        </xdr:cNvSpPr>
      </xdr:nvSpPr>
      <xdr:spPr>
        <a:xfrm>
          <a:off x="9525" y="6200775"/>
          <a:ext cx="8982075" cy="314325"/>
        </a:xfrm>
        <a:prstGeom prst="rect">
          <a:avLst/>
        </a:prstGeom>
        <a:noFill/>
        <a:ln w="9525" cmpd="sng">
          <a:noFill/>
        </a:ln>
      </xdr:spPr>
      <xdr:txBody>
        <a:bodyPr vertOverflow="clip" wrap="square"/>
        <a:p>
          <a:pPr algn="just">
            <a:defRPr/>
          </a:pPr>
          <a:r>
            <a:rPr lang="en-US" cap="none" sz="1000" b="0" i="0" u="none" baseline="0"/>
            <a:t>(The Condensed Consolidated Statement of Changes in Equity should be read in conjunction with the Audited Financial Report for the year ended 30 June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0</xdr:rowOff>
    </xdr:from>
    <xdr:to>
      <xdr:col>4</xdr:col>
      <xdr:colOff>9525</xdr:colOff>
      <xdr:row>55</xdr:row>
      <xdr:rowOff>171450</xdr:rowOff>
    </xdr:to>
    <xdr:sp>
      <xdr:nvSpPr>
        <xdr:cNvPr id="1" name="TextBox 1"/>
        <xdr:cNvSpPr txBox="1">
          <a:spLocks noChangeArrowheads="1"/>
        </xdr:cNvSpPr>
      </xdr:nvSpPr>
      <xdr:spPr>
        <a:xfrm>
          <a:off x="9525" y="9296400"/>
          <a:ext cx="6429375" cy="533400"/>
        </a:xfrm>
        <a:prstGeom prst="rect">
          <a:avLst/>
        </a:prstGeom>
        <a:noFill/>
        <a:ln w="9525" cmpd="sng">
          <a:noFill/>
        </a:ln>
      </xdr:spPr>
      <xdr:txBody>
        <a:bodyPr vertOverflow="clip" wrap="square"/>
        <a:p>
          <a:pPr algn="just">
            <a:defRPr/>
          </a:pPr>
          <a:r>
            <a:rPr lang="en-US" cap="none" sz="1100" b="0" i="0" u="none" baseline="0"/>
            <a:t>(The Condensed Consolidated Cash Flow Statement should be read in conjunction with the Annual Financial Report for the year ended 30 June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46</xdr:row>
      <xdr:rowOff>0</xdr:rowOff>
    </xdr:from>
    <xdr:to>
      <xdr:col>7</xdr:col>
      <xdr:colOff>457200</xdr:colOff>
      <xdr:row>46</xdr:row>
      <xdr:rowOff>0</xdr:rowOff>
    </xdr:to>
    <xdr:sp>
      <xdr:nvSpPr>
        <xdr:cNvPr id="1" name="TextBox 2"/>
        <xdr:cNvSpPr txBox="1">
          <a:spLocks noChangeArrowheads="1"/>
        </xdr:cNvSpPr>
      </xdr:nvSpPr>
      <xdr:spPr>
        <a:xfrm>
          <a:off x="190500" y="7972425"/>
          <a:ext cx="5010150" cy="0"/>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was no purchase or disposal of quoted securities for the current quarter and financial year-to-date. The decrease in the investment in the current quarter is mainly due to the amount received in respect of capital distribution from a company listed on the Singapore Stock Exchange.
</a:t>
          </a:r>
          <a:r>
            <a:rPr lang="en-US" cap="none" sz="1000" b="0" i="0" u="none" baseline="0">
              <a:latin typeface="Arial"/>
              <a:ea typeface="Arial"/>
              <a:cs typeface="Arial"/>
            </a:rPr>
            <a:t>
</a:t>
          </a:r>
        </a:p>
      </xdr:txBody>
    </xdr:sp>
    <xdr:clientData/>
  </xdr:twoCellAnchor>
  <xdr:twoCellAnchor>
    <xdr:from>
      <xdr:col>0</xdr:col>
      <xdr:colOff>228600</xdr:colOff>
      <xdr:row>46</xdr:row>
      <xdr:rowOff>0</xdr:rowOff>
    </xdr:from>
    <xdr:to>
      <xdr:col>7</xdr:col>
      <xdr:colOff>514350</xdr:colOff>
      <xdr:row>46</xdr:row>
      <xdr:rowOff>0</xdr:rowOff>
    </xdr:to>
    <xdr:sp>
      <xdr:nvSpPr>
        <xdr:cNvPr id="2" name="TextBox 3"/>
        <xdr:cNvSpPr txBox="1">
          <a:spLocks noChangeArrowheads="1"/>
        </xdr:cNvSpPr>
      </xdr:nvSpPr>
      <xdr:spPr>
        <a:xfrm>
          <a:off x="228600" y="7972425"/>
          <a:ext cx="5029200"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46</xdr:row>
      <xdr:rowOff>0</xdr:rowOff>
    </xdr:from>
    <xdr:to>
      <xdr:col>8</xdr:col>
      <xdr:colOff>133350</xdr:colOff>
      <xdr:row>46</xdr:row>
      <xdr:rowOff>0</xdr:rowOff>
    </xdr:to>
    <xdr:sp>
      <xdr:nvSpPr>
        <xdr:cNvPr id="3" name="TextBox 4"/>
        <xdr:cNvSpPr txBox="1">
          <a:spLocks noChangeArrowheads="1"/>
        </xdr:cNvSpPr>
      </xdr:nvSpPr>
      <xdr:spPr>
        <a:xfrm>
          <a:off x="247650" y="7972425"/>
          <a:ext cx="5200650" cy="0"/>
        </a:xfrm>
        <a:prstGeom prst="rect">
          <a:avLst/>
        </a:prstGeom>
        <a:solidFill>
          <a:srgbClr val="FFFFFF"/>
        </a:solidFill>
        <a:ln w="9525" cmpd="sng">
          <a:noFill/>
        </a:ln>
      </xdr:spPr>
      <xdr:txBody>
        <a:bodyPr vertOverflow="clip" wrap="square"/>
        <a:p>
          <a:pPr algn="l">
            <a:defRPr/>
          </a:pPr>
          <a:r>
            <a:rPr lang="en-US" cap="none" sz="1100" b="0" i="0" u="none" baseline="0"/>
            <a:t>There were no group borrowings and debt securities as at 30 September, 2002.
</a:t>
          </a:r>
        </a:p>
      </xdr:txBody>
    </xdr:sp>
    <xdr:clientData/>
  </xdr:twoCellAnchor>
  <xdr:twoCellAnchor>
    <xdr:from>
      <xdr:col>1</xdr:col>
      <xdr:colOff>9525</xdr:colOff>
      <xdr:row>55</xdr:row>
      <xdr:rowOff>0</xdr:rowOff>
    </xdr:from>
    <xdr:to>
      <xdr:col>7</xdr:col>
      <xdr:colOff>533400</xdr:colOff>
      <xdr:row>55</xdr:row>
      <xdr:rowOff>0</xdr:rowOff>
    </xdr:to>
    <xdr:sp>
      <xdr:nvSpPr>
        <xdr:cNvPr id="4" name="TextBox 5"/>
        <xdr:cNvSpPr txBox="1">
          <a:spLocks noChangeArrowheads="1"/>
        </xdr:cNvSpPr>
      </xdr:nvSpPr>
      <xdr:spPr>
        <a:xfrm>
          <a:off x="247650" y="9610725"/>
          <a:ext cx="50292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57</xdr:row>
      <xdr:rowOff>0</xdr:rowOff>
    </xdr:from>
    <xdr:to>
      <xdr:col>7</xdr:col>
      <xdr:colOff>514350</xdr:colOff>
      <xdr:row>57</xdr:row>
      <xdr:rowOff>0</xdr:rowOff>
    </xdr:to>
    <xdr:sp>
      <xdr:nvSpPr>
        <xdr:cNvPr id="5" name="TextBox 6"/>
        <xdr:cNvSpPr txBox="1">
          <a:spLocks noChangeArrowheads="1"/>
        </xdr:cNvSpPr>
      </xdr:nvSpPr>
      <xdr:spPr>
        <a:xfrm>
          <a:off x="228600" y="9982200"/>
          <a:ext cx="502920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93</xdr:row>
      <xdr:rowOff>0</xdr:rowOff>
    </xdr:from>
    <xdr:to>
      <xdr:col>7</xdr:col>
      <xdr:colOff>514350</xdr:colOff>
      <xdr:row>93</xdr:row>
      <xdr:rowOff>0</xdr:rowOff>
    </xdr:to>
    <xdr:sp>
      <xdr:nvSpPr>
        <xdr:cNvPr id="6" name="TextBox 7"/>
        <xdr:cNvSpPr txBox="1">
          <a:spLocks noChangeArrowheads="1"/>
        </xdr:cNvSpPr>
      </xdr:nvSpPr>
      <xdr:spPr>
        <a:xfrm>
          <a:off x="257175" y="16640175"/>
          <a:ext cx="50006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23</xdr:row>
      <xdr:rowOff>0</xdr:rowOff>
    </xdr:from>
    <xdr:to>
      <xdr:col>8</xdr:col>
      <xdr:colOff>571500</xdr:colOff>
      <xdr:row>23</xdr:row>
      <xdr:rowOff>0</xdr:rowOff>
    </xdr:to>
    <xdr:sp>
      <xdr:nvSpPr>
        <xdr:cNvPr id="7" name="TextBox 8"/>
        <xdr:cNvSpPr txBox="1">
          <a:spLocks noChangeArrowheads="1"/>
        </xdr:cNvSpPr>
      </xdr:nvSpPr>
      <xdr:spPr>
        <a:xfrm>
          <a:off x="257175" y="3895725"/>
          <a:ext cx="5629275" cy="0"/>
        </a:xfrm>
        <a:prstGeom prst="rect">
          <a:avLst/>
        </a:prstGeom>
        <a:solidFill>
          <a:srgbClr val="FFFFFF"/>
        </a:solidFill>
        <a:ln w="9525" cmpd="sng">
          <a:noFill/>
        </a:ln>
      </xdr:spPr>
      <xdr:txBody>
        <a:bodyPr vertOverflow="clip" wrap="square"/>
        <a:p>
          <a:pPr algn="l">
            <a:defRPr/>
          </a:pPr>
          <a:r>
            <a:rPr lang="en-US" cap="none" sz="1100" b="0" i="0" u="none" baseline="0"/>
            <a:t>For the quarter under review, the Group recorded a profit before tax of RM 1.2 million compared to RM 3.3 million in the immediate preceding quarter.The decrease in profits mainly due to exchange losses suffered by a subsidiary and higher operating expenses.
</a:t>
          </a:r>
        </a:p>
      </xdr:txBody>
    </xdr:sp>
    <xdr:clientData/>
  </xdr:twoCellAnchor>
  <xdr:twoCellAnchor>
    <xdr:from>
      <xdr:col>1</xdr:col>
      <xdr:colOff>19050</xdr:colOff>
      <xdr:row>93</xdr:row>
      <xdr:rowOff>0</xdr:rowOff>
    </xdr:from>
    <xdr:to>
      <xdr:col>7</xdr:col>
      <xdr:colOff>571500</xdr:colOff>
      <xdr:row>93</xdr:row>
      <xdr:rowOff>0</xdr:rowOff>
    </xdr:to>
    <xdr:sp>
      <xdr:nvSpPr>
        <xdr:cNvPr id="8" name="TextBox 9"/>
        <xdr:cNvSpPr txBox="1">
          <a:spLocks noChangeArrowheads="1"/>
        </xdr:cNvSpPr>
      </xdr:nvSpPr>
      <xdr:spPr>
        <a:xfrm>
          <a:off x="257175" y="16659225"/>
          <a:ext cx="5057775"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87</xdr:row>
      <xdr:rowOff>9525</xdr:rowOff>
    </xdr:from>
    <xdr:to>
      <xdr:col>8</xdr:col>
      <xdr:colOff>571500</xdr:colOff>
      <xdr:row>88</xdr:row>
      <xdr:rowOff>171450</xdr:rowOff>
    </xdr:to>
    <xdr:sp>
      <xdr:nvSpPr>
        <xdr:cNvPr id="9" name="TextBox 10"/>
        <xdr:cNvSpPr txBox="1">
          <a:spLocks noChangeArrowheads="1"/>
        </xdr:cNvSpPr>
      </xdr:nvSpPr>
      <xdr:spPr>
        <a:xfrm>
          <a:off x="276225" y="15554325"/>
          <a:ext cx="5610225" cy="352425"/>
        </a:xfrm>
        <a:prstGeom prst="rect">
          <a:avLst/>
        </a:prstGeom>
        <a:noFill/>
        <a:ln w="9525" cmpd="sng">
          <a:noFill/>
        </a:ln>
      </xdr:spPr>
      <xdr:txBody>
        <a:bodyPr vertOverflow="clip" wrap="square"/>
        <a:p>
          <a:pPr algn="just">
            <a:defRPr/>
          </a:pPr>
          <a:r>
            <a:rPr lang="en-US" cap="none" sz="1100" b="0" i="0" u="none" baseline="0"/>
            <a:t>There were no changes in the composition of the Group during the current quarter.</a:t>
          </a:r>
        </a:p>
      </xdr:txBody>
    </xdr:sp>
    <xdr:clientData/>
  </xdr:twoCellAnchor>
  <xdr:twoCellAnchor>
    <xdr:from>
      <xdr:col>1</xdr:col>
      <xdr:colOff>9525</xdr:colOff>
      <xdr:row>64</xdr:row>
      <xdr:rowOff>0</xdr:rowOff>
    </xdr:from>
    <xdr:to>
      <xdr:col>7</xdr:col>
      <xdr:colOff>533400</xdr:colOff>
      <xdr:row>64</xdr:row>
      <xdr:rowOff>0</xdr:rowOff>
    </xdr:to>
    <xdr:sp>
      <xdr:nvSpPr>
        <xdr:cNvPr id="10" name="TextBox 14"/>
        <xdr:cNvSpPr txBox="1">
          <a:spLocks noChangeArrowheads="1"/>
        </xdr:cNvSpPr>
      </xdr:nvSpPr>
      <xdr:spPr>
        <a:xfrm>
          <a:off x="247650" y="11306175"/>
          <a:ext cx="50292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74</xdr:row>
      <xdr:rowOff>0</xdr:rowOff>
    </xdr:from>
    <xdr:to>
      <xdr:col>7</xdr:col>
      <xdr:colOff>514350</xdr:colOff>
      <xdr:row>74</xdr:row>
      <xdr:rowOff>0</xdr:rowOff>
    </xdr:to>
    <xdr:sp>
      <xdr:nvSpPr>
        <xdr:cNvPr id="11" name="TextBox 15"/>
        <xdr:cNvSpPr txBox="1">
          <a:spLocks noChangeArrowheads="1"/>
        </xdr:cNvSpPr>
      </xdr:nvSpPr>
      <xdr:spPr>
        <a:xfrm>
          <a:off x="228600" y="13106400"/>
          <a:ext cx="502920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65</xdr:row>
      <xdr:rowOff>0</xdr:rowOff>
    </xdr:from>
    <xdr:to>
      <xdr:col>7</xdr:col>
      <xdr:colOff>514350</xdr:colOff>
      <xdr:row>65</xdr:row>
      <xdr:rowOff>0</xdr:rowOff>
    </xdr:to>
    <xdr:sp>
      <xdr:nvSpPr>
        <xdr:cNvPr id="12" name="TextBox 16"/>
        <xdr:cNvSpPr txBox="1">
          <a:spLocks noChangeArrowheads="1"/>
        </xdr:cNvSpPr>
      </xdr:nvSpPr>
      <xdr:spPr>
        <a:xfrm>
          <a:off x="257175" y="11468100"/>
          <a:ext cx="50006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65</xdr:row>
      <xdr:rowOff>0</xdr:rowOff>
    </xdr:from>
    <xdr:to>
      <xdr:col>7</xdr:col>
      <xdr:colOff>571500</xdr:colOff>
      <xdr:row>65</xdr:row>
      <xdr:rowOff>0</xdr:rowOff>
    </xdr:to>
    <xdr:sp>
      <xdr:nvSpPr>
        <xdr:cNvPr id="13" name="TextBox 17"/>
        <xdr:cNvSpPr txBox="1">
          <a:spLocks noChangeArrowheads="1"/>
        </xdr:cNvSpPr>
      </xdr:nvSpPr>
      <xdr:spPr>
        <a:xfrm>
          <a:off x="257175" y="11468100"/>
          <a:ext cx="5057775"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64</xdr:row>
      <xdr:rowOff>0</xdr:rowOff>
    </xdr:from>
    <xdr:to>
      <xdr:col>7</xdr:col>
      <xdr:colOff>571500</xdr:colOff>
      <xdr:row>64</xdr:row>
      <xdr:rowOff>0</xdr:rowOff>
    </xdr:to>
    <xdr:sp>
      <xdr:nvSpPr>
        <xdr:cNvPr id="14" name="TextBox 18"/>
        <xdr:cNvSpPr txBox="1">
          <a:spLocks noChangeArrowheads="1"/>
        </xdr:cNvSpPr>
      </xdr:nvSpPr>
      <xdr:spPr>
        <a:xfrm>
          <a:off x="276225" y="11306175"/>
          <a:ext cx="5038725"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twoCellAnchor>
    <xdr:from>
      <xdr:col>1</xdr:col>
      <xdr:colOff>0</xdr:colOff>
      <xdr:row>8</xdr:row>
      <xdr:rowOff>0</xdr:rowOff>
    </xdr:from>
    <xdr:to>
      <xdr:col>8</xdr:col>
      <xdr:colOff>571500</xdr:colOff>
      <xdr:row>24</xdr:row>
      <xdr:rowOff>0</xdr:rowOff>
    </xdr:to>
    <xdr:sp>
      <xdr:nvSpPr>
        <xdr:cNvPr id="15" name="TextBox 19"/>
        <xdr:cNvSpPr txBox="1">
          <a:spLocks noChangeArrowheads="1"/>
        </xdr:cNvSpPr>
      </xdr:nvSpPr>
      <xdr:spPr>
        <a:xfrm>
          <a:off x="238125" y="1466850"/>
          <a:ext cx="5648325" cy="2628900"/>
        </a:xfrm>
        <a:prstGeom prst="rect">
          <a:avLst/>
        </a:prstGeom>
        <a:noFill/>
        <a:ln w="9525" cmpd="sng">
          <a:noFill/>
        </a:ln>
      </xdr:spPr>
      <xdr:txBody>
        <a:bodyPr vertOverflow="clip" wrap="square"/>
        <a:p>
          <a:pPr algn="just">
            <a:defRPr/>
          </a:pPr>
          <a:r>
            <a:rPr lang="en-US" cap="none" sz="1100" b="0" i="0" u="none" baseline="0"/>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30 June 2003. These explanatory notes attached to  the interim financial statements provide an explanation of events and transactions that are significant to an understanding of the changes in the financial position and performance of the Group since the financial year ended 30 June 2003.
The same accounting policies and methods of computation are followed in the interim financial statements as compared with the financial statements for the year ended 30 June 2003 except for the adoption of MASB 29, which became effective from 1 January 2003. The adoption of MASB 29 has not given rise to any adjustments to the opening balances of retained profits of the prior year and the current period or to changes in comparatives.</a:t>
          </a:r>
        </a:p>
      </xdr:txBody>
    </xdr:sp>
    <xdr:clientData/>
  </xdr:twoCellAnchor>
  <xdr:twoCellAnchor>
    <xdr:from>
      <xdr:col>1</xdr:col>
      <xdr:colOff>228600</xdr:colOff>
      <xdr:row>23</xdr:row>
      <xdr:rowOff>0</xdr:rowOff>
    </xdr:from>
    <xdr:to>
      <xdr:col>9</xdr:col>
      <xdr:colOff>9525</xdr:colOff>
      <xdr:row>23</xdr:row>
      <xdr:rowOff>0</xdr:rowOff>
    </xdr:to>
    <xdr:sp>
      <xdr:nvSpPr>
        <xdr:cNvPr id="16" name="TextBox 20"/>
        <xdr:cNvSpPr txBox="1">
          <a:spLocks noChangeArrowheads="1"/>
        </xdr:cNvSpPr>
      </xdr:nvSpPr>
      <xdr:spPr>
        <a:xfrm>
          <a:off x="466725" y="3914775"/>
          <a:ext cx="5429250" cy="0"/>
        </a:xfrm>
        <a:prstGeom prst="rect">
          <a:avLst/>
        </a:prstGeom>
        <a:noFill/>
        <a:ln w="9525" cmpd="sng">
          <a:noFill/>
        </a:ln>
      </xdr:spPr>
      <xdr:txBody>
        <a:bodyPr vertOverflow="clip" wrap="square"/>
        <a:p>
          <a:pPr algn="just">
            <a:defRPr/>
          </a:pPr>
          <a:r>
            <a:rPr lang="en-US" cap="none" sz="1100" b="0" i="0" u="none" baseline="0"/>
            <a:t>Comparative figures for segmental reporting have been adjusted to conform with the changes in the presentation of the current quarter. </a:t>
          </a:r>
        </a:p>
      </xdr:txBody>
    </xdr:sp>
    <xdr:clientData/>
  </xdr:twoCellAnchor>
  <xdr:twoCellAnchor>
    <xdr:from>
      <xdr:col>1</xdr:col>
      <xdr:colOff>228600</xdr:colOff>
      <xdr:row>23</xdr:row>
      <xdr:rowOff>0</xdr:rowOff>
    </xdr:from>
    <xdr:to>
      <xdr:col>8</xdr:col>
      <xdr:colOff>571500</xdr:colOff>
      <xdr:row>23</xdr:row>
      <xdr:rowOff>0</xdr:rowOff>
    </xdr:to>
    <xdr:sp>
      <xdr:nvSpPr>
        <xdr:cNvPr id="17" name="TextBox 21"/>
        <xdr:cNvSpPr txBox="1">
          <a:spLocks noChangeArrowheads="1"/>
        </xdr:cNvSpPr>
      </xdr:nvSpPr>
      <xdr:spPr>
        <a:xfrm>
          <a:off x="466725" y="3914775"/>
          <a:ext cx="5419725" cy="0"/>
        </a:xfrm>
        <a:prstGeom prst="rect">
          <a:avLst/>
        </a:prstGeom>
        <a:noFill/>
        <a:ln w="9525" cmpd="sng">
          <a:noFill/>
        </a:ln>
      </xdr:spPr>
      <xdr:txBody>
        <a:bodyPr vertOverflow="clip" wrap="square"/>
        <a:p>
          <a:pPr algn="just">
            <a:defRPr/>
          </a:pPr>
          <a:r>
            <a:rPr lang="en-US" cap="none" sz="1100" b="0" i="0" u="none" baseline="0"/>
            <a:t>Provision for diminution in value of investments which is no longer required has been written back to reflect the investments at the lower of cost and recoverable value.</a:t>
          </a:r>
        </a:p>
      </xdr:txBody>
    </xdr:sp>
    <xdr:clientData/>
  </xdr:twoCellAnchor>
  <xdr:twoCellAnchor>
    <xdr:from>
      <xdr:col>1</xdr:col>
      <xdr:colOff>228600</xdr:colOff>
      <xdr:row>23</xdr:row>
      <xdr:rowOff>0</xdr:rowOff>
    </xdr:from>
    <xdr:to>
      <xdr:col>8</xdr:col>
      <xdr:colOff>571500</xdr:colOff>
      <xdr:row>23</xdr:row>
      <xdr:rowOff>0</xdr:rowOff>
    </xdr:to>
    <xdr:sp>
      <xdr:nvSpPr>
        <xdr:cNvPr id="18" name="TextBox 22"/>
        <xdr:cNvSpPr txBox="1">
          <a:spLocks noChangeArrowheads="1"/>
        </xdr:cNvSpPr>
      </xdr:nvSpPr>
      <xdr:spPr>
        <a:xfrm>
          <a:off x="466725" y="3914775"/>
          <a:ext cx="5419725" cy="0"/>
        </a:xfrm>
        <a:prstGeom prst="rect">
          <a:avLst/>
        </a:prstGeom>
        <a:noFill/>
        <a:ln w="9525" cmpd="sng">
          <a:noFill/>
        </a:ln>
      </xdr:spPr>
      <xdr:txBody>
        <a:bodyPr vertOverflow="clip" wrap="square"/>
        <a:p>
          <a:pPr algn="just">
            <a:defRPr/>
          </a:pPr>
          <a:r>
            <a:rPr lang="en-US" cap="none" sz="1100" b="0" i="0" u="none" baseline="0"/>
            <a:t>The effects of the application of this standard has been accounted for retrospectively. The financial effects of the application of this standard is disclosed in Note 17 to this interim report.</a:t>
          </a:r>
        </a:p>
      </xdr:txBody>
    </xdr:sp>
    <xdr:clientData/>
  </xdr:twoCellAnchor>
  <xdr:twoCellAnchor>
    <xdr:from>
      <xdr:col>1</xdr:col>
      <xdr:colOff>0</xdr:colOff>
      <xdr:row>26</xdr:row>
      <xdr:rowOff>0</xdr:rowOff>
    </xdr:from>
    <xdr:to>
      <xdr:col>9</xdr:col>
      <xdr:colOff>0</xdr:colOff>
      <xdr:row>29</xdr:row>
      <xdr:rowOff>0</xdr:rowOff>
    </xdr:to>
    <xdr:sp>
      <xdr:nvSpPr>
        <xdr:cNvPr id="19" name="TextBox 23"/>
        <xdr:cNvSpPr txBox="1">
          <a:spLocks noChangeArrowheads="1"/>
        </xdr:cNvSpPr>
      </xdr:nvSpPr>
      <xdr:spPr>
        <a:xfrm>
          <a:off x="238125" y="4476750"/>
          <a:ext cx="5648325" cy="504825"/>
        </a:xfrm>
        <a:prstGeom prst="rect">
          <a:avLst/>
        </a:prstGeom>
        <a:noFill/>
        <a:ln w="9525" cmpd="sng">
          <a:noFill/>
        </a:ln>
      </xdr:spPr>
      <xdr:txBody>
        <a:bodyPr vertOverflow="clip" wrap="square"/>
        <a:p>
          <a:pPr algn="just">
            <a:defRPr/>
          </a:pPr>
          <a:r>
            <a:rPr lang="en-US" cap="none" sz="1100" b="0" i="0" u="none" baseline="0"/>
            <a:t>The auditors' report on the financial statements for the year ended 30 June 2003 was not qualified.</a:t>
          </a:r>
        </a:p>
      </xdr:txBody>
    </xdr:sp>
    <xdr:clientData/>
  </xdr:twoCellAnchor>
  <xdr:twoCellAnchor>
    <xdr:from>
      <xdr:col>1</xdr:col>
      <xdr:colOff>9525</xdr:colOff>
      <xdr:row>31</xdr:row>
      <xdr:rowOff>0</xdr:rowOff>
    </xdr:from>
    <xdr:to>
      <xdr:col>8</xdr:col>
      <xdr:colOff>571500</xdr:colOff>
      <xdr:row>35</xdr:row>
      <xdr:rowOff>0</xdr:rowOff>
    </xdr:to>
    <xdr:sp>
      <xdr:nvSpPr>
        <xdr:cNvPr id="20" name="TextBox 24"/>
        <xdr:cNvSpPr txBox="1">
          <a:spLocks noChangeArrowheads="1"/>
        </xdr:cNvSpPr>
      </xdr:nvSpPr>
      <xdr:spPr>
        <a:xfrm>
          <a:off x="247650" y="5362575"/>
          <a:ext cx="5638800" cy="666750"/>
        </a:xfrm>
        <a:prstGeom prst="rect">
          <a:avLst/>
        </a:prstGeom>
        <a:noFill/>
        <a:ln w="9525" cmpd="sng">
          <a:noFill/>
        </a:ln>
      </xdr:spPr>
      <xdr:txBody>
        <a:bodyPr vertOverflow="clip" wrap="square"/>
        <a:p>
          <a:pPr algn="just">
            <a:defRPr/>
          </a:pPr>
          <a:r>
            <a:rPr lang="en-US" cap="none" sz="1100" b="0" i="0" u="none" baseline="0"/>
            <a:t>The revenue and earnings are impacted by the production of fresh fruit bunches and volatility of the selling price of crude palm oil. The production of fresh fruit bunches is influenced by weather conditions, production cycle and age of palms.</a:t>
          </a:r>
        </a:p>
      </xdr:txBody>
    </xdr:sp>
    <xdr:clientData/>
  </xdr:twoCellAnchor>
  <xdr:twoCellAnchor>
    <xdr:from>
      <xdr:col>1</xdr:col>
      <xdr:colOff>9525</xdr:colOff>
      <xdr:row>37</xdr:row>
      <xdr:rowOff>0</xdr:rowOff>
    </xdr:from>
    <xdr:to>
      <xdr:col>9</xdr:col>
      <xdr:colOff>0</xdr:colOff>
      <xdr:row>40</xdr:row>
      <xdr:rowOff>0</xdr:rowOff>
    </xdr:to>
    <xdr:sp>
      <xdr:nvSpPr>
        <xdr:cNvPr id="21" name="TextBox 25"/>
        <xdr:cNvSpPr txBox="1">
          <a:spLocks noChangeArrowheads="1"/>
        </xdr:cNvSpPr>
      </xdr:nvSpPr>
      <xdr:spPr>
        <a:xfrm>
          <a:off x="247650" y="6400800"/>
          <a:ext cx="5638800" cy="542925"/>
        </a:xfrm>
        <a:prstGeom prst="rect">
          <a:avLst/>
        </a:prstGeom>
        <a:noFill/>
        <a:ln w="9525" cmpd="sng">
          <a:noFill/>
        </a:ln>
      </xdr:spPr>
      <xdr:txBody>
        <a:bodyPr vertOverflow="clip" wrap="square"/>
        <a:p>
          <a:pPr algn="just">
            <a:defRPr/>
          </a:pPr>
          <a:r>
            <a:rPr lang="en-US" cap="none" sz="1100" b="0" i="0" u="none" baseline="0"/>
            <a:t>There were no unusual items affecting assets, liabilities, equity, net income, or cash flow during the financial period ended 30 September 2003.</a:t>
          </a:r>
        </a:p>
      </xdr:txBody>
    </xdr:sp>
    <xdr:clientData/>
  </xdr:twoCellAnchor>
  <xdr:twoCellAnchor>
    <xdr:from>
      <xdr:col>1</xdr:col>
      <xdr:colOff>9525</xdr:colOff>
      <xdr:row>46</xdr:row>
      <xdr:rowOff>0</xdr:rowOff>
    </xdr:from>
    <xdr:to>
      <xdr:col>8</xdr:col>
      <xdr:colOff>571500</xdr:colOff>
      <xdr:row>49</xdr:row>
      <xdr:rowOff>171450</xdr:rowOff>
    </xdr:to>
    <xdr:sp>
      <xdr:nvSpPr>
        <xdr:cNvPr id="22" name="TextBox 28"/>
        <xdr:cNvSpPr txBox="1">
          <a:spLocks noChangeArrowheads="1"/>
        </xdr:cNvSpPr>
      </xdr:nvSpPr>
      <xdr:spPr>
        <a:xfrm>
          <a:off x="247650" y="8048625"/>
          <a:ext cx="5638800" cy="714375"/>
        </a:xfrm>
        <a:prstGeom prst="rect">
          <a:avLst/>
        </a:prstGeom>
        <a:noFill/>
        <a:ln w="9525" cmpd="sng">
          <a:noFill/>
        </a:ln>
      </xdr:spPr>
      <xdr:txBody>
        <a:bodyPr vertOverflow="clip" wrap="square"/>
        <a:p>
          <a:pPr algn="just">
            <a:defRPr/>
          </a:pPr>
          <a:r>
            <a:rPr lang="en-US" cap="none" sz="1100" b="0" i="0" u="none" baseline="0"/>
            <a:t>There were no issuance and repayment of debts and equity securities, share buy-backs, share cancellation, share held as treasury shares and resale of treasury shares for the 3 months to-date.</a:t>
          </a:r>
        </a:p>
      </xdr:txBody>
    </xdr:sp>
    <xdr:clientData/>
  </xdr:twoCellAnchor>
  <xdr:twoCellAnchor>
    <xdr:from>
      <xdr:col>1</xdr:col>
      <xdr:colOff>0</xdr:colOff>
      <xdr:row>78</xdr:row>
      <xdr:rowOff>0</xdr:rowOff>
    </xdr:from>
    <xdr:to>
      <xdr:col>9</xdr:col>
      <xdr:colOff>0</xdr:colOff>
      <xdr:row>81</xdr:row>
      <xdr:rowOff>0</xdr:rowOff>
    </xdr:to>
    <xdr:sp>
      <xdr:nvSpPr>
        <xdr:cNvPr id="23" name="TextBox 30"/>
        <xdr:cNvSpPr txBox="1">
          <a:spLocks noChangeArrowheads="1"/>
        </xdr:cNvSpPr>
      </xdr:nvSpPr>
      <xdr:spPr>
        <a:xfrm>
          <a:off x="238125" y="13925550"/>
          <a:ext cx="5648325" cy="561975"/>
        </a:xfrm>
        <a:prstGeom prst="rect">
          <a:avLst/>
        </a:prstGeom>
        <a:noFill/>
        <a:ln w="9525" cmpd="sng">
          <a:noFill/>
        </a:ln>
      </xdr:spPr>
      <xdr:txBody>
        <a:bodyPr vertOverflow="clip" wrap="square"/>
        <a:p>
          <a:pPr algn="just">
            <a:defRPr/>
          </a:pPr>
          <a:r>
            <a:rPr lang="en-US" cap="none" sz="1100" b="0" i="0" u="none" baseline="0"/>
            <a:t>The valuations of property, plant and equipment have been brought forward, without amendment from the previous annual financial report.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7</xdr:col>
      <xdr:colOff>1019175</xdr:colOff>
      <xdr:row>11</xdr:row>
      <xdr:rowOff>38100</xdr:rowOff>
    </xdr:to>
    <xdr:sp>
      <xdr:nvSpPr>
        <xdr:cNvPr id="1" name="TextBox 1"/>
        <xdr:cNvSpPr txBox="1">
          <a:spLocks noChangeArrowheads="1"/>
        </xdr:cNvSpPr>
      </xdr:nvSpPr>
      <xdr:spPr>
        <a:xfrm>
          <a:off x="323850" y="1276350"/>
          <a:ext cx="6105525" cy="714375"/>
        </a:xfrm>
        <a:prstGeom prst="rect">
          <a:avLst/>
        </a:prstGeom>
        <a:noFill/>
        <a:ln w="9525" cmpd="sng">
          <a:noFill/>
        </a:ln>
      </xdr:spPr>
      <xdr:txBody>
        <a:bodyPr vertOverflow="clip" wrap="square"/>
        <a:p>
          <a:pPr algn="just">
            <a:defRPr/>
          </a:pPr>
          <a:r>
            <a:rPr lang="en-US" cap="none" sz="1100" b="0" i="0" u="none" baseline="0">
              <a:solidFill>
                <a:srgbClr val="000000"/>
              </a:solidFill>
            </a:rPr>
            <a:t>The performance of the Group for the 3 months to-date was lower by RM183,000 as compared to that of the quarter ended 30 September 2002 as the higher share of results of associates and gain from foreign exchange were reduced by the significantly lower write back of provision for dimunution in value of investments.</a:t>
          </a:r>
        </a:p>
      </xdr:txBody>
    </xdr:sp>
    <xdr:clientData/>
  </xdr:twoCellAnchor>
  <xdr:twoCellAnchor>
    <xdr:from>
      <xdr:col>0</xdr:col>
      <xdr:colOff>228600</xdr:colOff>
      <xdr:row>99</xdr:row>
      <xdr:rowOff>0</xdr:rowOff>
    </xdr:from>
    <xdr:to>
      <xdr:col>7</xdr:col>
      <xdr:colOff>514350</xdr:colOff>
      <xdr:row>99</xdr:row>
      <xdr:rowOff>0</xdr:rowOff>
    </xdr:to>
    <xdr:sp>
      <xdr:nvSpPr>
        <xdr:cNvPr id="2" name="TextBox 5"/>
        <xdr:cNvSpPr txBox="1">
          <a:spLocks noChangeArrowheads="1"/>
        </xdr:cNvSpPr>
      </xdr:nvSpPr>
      <xdr:spPr>
        <a:xfrm>
          <a:off x="228600" y="17802225"/>
          <a:ext cx="5695950"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100</xdr:row>
      <xdr:rowOff>152400</xdr:rowOff>
    </xdr:from>
    <xdr:to>
      <xdr:col>7</xdr:col>
      <xdr:colOff>1019175</xdr:colOff>
      <xdr:row>103</xdr:row>
      <xdr:rowOff>0</xdr:rowOff>
    </xdr:to>
    <xdr:sp>
      <xdr:nvSpPr>
        <xdr:cNvPr id="3" name="TextBox 6"/>
        <xdr:cNvSpPr txBox="1">
          <a:spLocks noChangeArrowheads="1"/>
        </xdr:cNvSpPr>
      </xdr:nvSpPr>
      <xdr:spPr>
        <a:xfrm>
          <a:off x="333375" y="18145125"/>
          <a:ext cx="6096000" cy="3905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group borrowings and debt securities as at 30 September 2003.</a:t>
          </a:r>
          <a:r>
            <a:rPr lang="en-US" cap="none" sz="1100" b="0" i="0" u="none" baseline="0">
              <a:latin typeface="Book Antiqua"/>
              <a:ea typeface="Book Antiqua"/>
              <a:cs typeface="Book Antiqua"/>
            </a:rPr>
            <a:t>
</a:t>
          </a:r>
        </a:p>
      </xdr:txBody>
    </xdr:sp>
    <xdr:clientData/>
  </xdr:twoCellAnchor>
  <xdr:twoCellAnchor>
    <xdr:from>
      <xdr:col>1</xdr:col>
      <xdr:colOff>9525</xdr:colOff>
      <xdr:row>137</xdr:row>
      <xdr:rowOff>0</xdr:rowOff>
    </xdr:from>
    <xdr:to>
      <xdr:col>7</xdr:col>
      <xdr:colOff>533400</xdr:colOff>
      <xdr:row>137</xdr:row>
      <xdr:rowOff>0</xdr:rowOff>
    </xdr:to>
    <xdr:sp>
      <xdr:nvSpPr>
        <xdr:cNvPr id="4" name="TextBox 7"/>
        <xdr:cNvSpPr txBox="1">
          <a:spLocks noChangeArrowheads="1"/>
        </xdr:cNvSpPr>
      </xdr:nvSpPr>
      <xdr:spPr>
        <a:xfrm>
          <a:off x="333375" y="24907875"/>
          <a:ext cx="5610225"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137</xdr:row>
      <xdr:rowOff>0</xdr:rowOff>
    </xdr:from>
    <xdr:to>
      <xdr:col>7</xdr:col>
      <xdr:colOff>514350</xdr:colOff>
      <xdr:row>137</xdr:row>
      <xdr:rowOff>0</xdr:rowOff>
    </xdr:to>
    <xdr:sp>
      <xdr:nvSpPr>
        <xdr:cNvPr id="5" name="TextBox 8"/>
        <xdr:cNvSpPr txBox="1">
          <a:spLocks noChangeArrowheads="1"/>
        </xdr:cNvSpPr>
      </xdr:nvSpPr>
      <xdr:spPr>
        <a:xfrm>
          <a:off x="228600" y="24907875"/>
          <a:ext cx="569595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137</xdr:row>
      <xdr:rowOff>0</xdr:rowOff>
    </xdr:from>
    <xdr:to>
      <xdr:col>7</xdr:col>
      <xdr:colOff>514350</xdr:colOff>
      <xdr:row>137</xdr:row>
      <xdr:rowOff>0</xdr:rowOff>
    </xdr:to>
    <xdr:sp>
      <xdr:nvSpPr>
        <xdr:cNvPr id="6" name="TextBox 10"/>
        <xdr:cNvSpPr txBox="1">
          <a:spLocks noChangeArrowheads="1"/>
        </xdr:cNvSpPr>
      </xdr:nvSpPr>
      <xdr:spPr>
        <a:xfrm>
          <a:off x="342900" y="24907875"/>
          <a:ext cx="5581650"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9525</xdr:colOff>
      <xdr:row>15</xdr:row>
      <xdr:rowOff>0</xdr:rowOff>
    </xdr:from>
    <xdr:to>
      <xdr:col>8</xdr:col>
      <xdr:colOff>0</xdr:colOff>
      <xdr:row>22</xdr:row>
      <xdr:rowOff>85725</xdr:rowOff>
    </xdr:to>
    <xdr:sp>
      <xdr:nvSpPr>
        <xdr:cNvPr id="7" name="TextBox 11"/>
        <xdr:cNvSpPr txBox="1">
          <a:spLocks noChangeArrowheads="1"/>
        </xdr:cNvSpPr>
      </xdr:nvSpPr>
      <xdr:spPr>
        <a:xfrm>
          <a:off x="333375" y="2676525"/>
          <a:ext cx="6124575" cy="1352550"/>
        </a:xfrm>
        <a:prstGeom prst="rect">
          <a:avLst/>
        </a:prstGeom>
        <a:noFill/>
        <a:ln w="9525" cmpd="sng">
          <a:noFill/>
        </a:ln>
      </xdr:spPr>
      <xdr:txBody>
        <a:bodyPr vertOverflow="clip" wrap="square"/>
        <a:p>
          <a:pPr algn="just">
            <a:defRPr/>
          </a:pPr>
          <a:r>
            <a:rPr lang="en-US" cap="none" sz="1100" b="0" i="0" u="none" baseline="0">
              <a:solidFill>
                <a:srgbClr val="000000"/>
              </a:solidFill>
            </a:rPr>
            <a:t>For the quarter under review, the Group recorded a profit before tax of RM5.1 million as compared to RM9 million during the immediate preceding quarter despite the higher share of profit of the associates. The lower profit achieved was due to the following:-
   1)   Lower dividend income
   2)   Lower exchange gain
   3)   Lower write-back of provision for diminution in value of investments and
   4)   Lower contribution from plantation operations.</a:t>
          </a:r>
        </a:p>
      </xdr:txBody>
    </xdr:sp>
    <xdr:clientData/>
  </xdr:twoCellAnchor>
  <xdr:twoCellAnchor>
    <xdr:from>
      <xdr:col>1</xdr:col>
      <xdr:colOff>19050</xdr:colOff>
      <xdr:row>137</xdr:row>
      <xdr:rowOff>0</xdr:rowOff>
    </xdr:from>
    <xdr:to>
      <xdr:col>7</xdr:col>
      <xdr:colOff>581025</xdr:colOff>
      <xdr:row>137</xdr:row>
      <xdr:rowOff>0</xdr:rowOff>
    </xdr:to>
    <xdr:sp>
      <xdr:nvSpPr>
        <xdr:cNvPr id="8" name="TextBox 12"/>
        <xdr:cNvSpPr txBox="1">
          <a:spLocks noChangeArrowheads="1"/>
        </xdr:cNvSpPr>
      </xdr:nvSpPr>
      <xdr:spPr>
        <a:xfrm>
          <a:off x="342900" y="24907875"/>
          <a:ext cx="5648325"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137</xdr:row>
      <xdr:rowOff>0</xdr:rowOff>
    </xdr:from>
    <xdr:to>
      <xdr:col>7</xdr:col>
      <xdr:colOff>895350</xdr:colOff>
      <xdr:row>137</xdr:row>
      <xdr:rowOff>0</xdr:rowOff>
    </xdr:to>
    <xdr:sp>
      <xdr:nvSpPr>
        <xdr:cNvPr id="9" name="TextBox 13"/>
        <xdr:cNvSpPr txBox="1">
          <a:spLocks noChangeArrowheads="1"/>
        </xdr:cNvSpPr>
      </xdr:nvSpPr>
      <xdr:spPr>
        <a:xfrm>
          <a:off x="361950" y="24907875"/>
          <a:ext cx="5943600" cy="0"/>
        </a:xfrm>
        <a:prstGeom prst="rect">
          <a:avLst/>
        </a:prstGeom>
        <a:solidFill>
          <a:srgbClr val="FFFFFF"/>
        </a:solidFill>
        <a:ln w="9525" cmpd="sng">
          <a:noFill/>
        </a:ln>
      </xdr:spPr>
      <xdr:txBody>
        <a:bodyPr vertOverflow="clip" wrap="square"/>
        <a:p>
          <a:pPr algn="l">
            <a:defRPr/>
          </a:pPr>
          <a:r>
            <a:rPr lang="en-US" cap="none" sz="1100" b="0" i="0" u="none" baseline="0"/>
            <a:t>The plantation contribution is expected to improve for the remaining quarter of the financial year due to better commodity prices. The associated companies are expected to remain profitable.</a:t>
          </a:r>
        </a:p>
      </xdr:txBody>
    </xdr:sp>
    <xdr:clientData/>
  </xdr:twoCellAnchor>
  <xdr:twoCellAnchor>
    <xdr:from>
      <xdr:col>1</xdr:col>
      <xdr:colOff>0</xdr:colOff>
      <xdr:row>25</xdr:row>
      <xdr:rowOff>9525</xdr:rowOff>
    </xdr:from>
    <xdr:to>
      <xdr:col>8</xdr:col>
      <xdr:colOff>0</xdr:colOff>
      <xdr:row>28</xdr:row>
      <xdr:rowOff>28575</xdr:rowOff>
    </xdr:to>
    <xdr:sp>
      <xdr:nvSpPr>
        <xdr:cNvPr id="10" name="TextBox 14"/>
        <xdr:cNvSpPr txBox="1">
          <a:spLocks noChangeArrowheads="1"/>
        </xdr:cNvSpPr>
      </xdr:nvSpPr>
      <xdr:spPr>
        <a:xfrm>
          <a:off x="323850" y="4514850"/>
          <a:ext cx="6134100" cy="590550"/>
        </a:xfrm>
        <a:prstGeom prst="rect">
          <a:avLst/>
        </a:prstGeom>
        <a:noFill/>
        <a:ln w="9525" cmpd="sng">
          <a:noFill/>
        </a:ln>
      </xdr:spPr>
      <xdr:txBody>
        <a:bodyPr vertOverflow="clip" wrap="square"/>
        <a:p>
          <a:pPr algn="just">
            <a:defRPr/>
          </a:pPr>
          <a:r>
            <a:rPr lang="en-US" cap="none" sz="1100" b="0" i="0" u="none" baseline="0">
              <a:solidFill>
                <a:srgbClr val="000000"/>
              </a:solidFill>
            </a:rPr>
            <a:t>The plantation contribution is not expected to improve due to lower yield. The performance of the associated companies are affected by the market valuation of their investments. Currency fluctuations will continue to have an effect on the results.</a:t>
          </a:r>
        </a:p>
      </xdr:txBody>
    </xdr:sp>
    <xdr:clientData/>
  </xdr:twoCellAnchor>
  <xdr:twoCellAnchor>
    <xdr:from>
      <xdr:col>1</xdr:col>
      <xdr:colOff>0</xdr:colOff>
      <xdr:row>56</xdr:row>
      <xdr:rowOff>0</xdr:rowOff>
    </xdr:from>
    <xdr:to>
      <xdr:col>8</xdr:col>
      <xdr:colOff>0</xdr:colOff>
      <xdr:row>58</xdr:row>
      <xdr:rowOff>85725</xdr:rowOff>
    </xdr:to>
    <xdr:sp>
      <xdr:nvSpPr>
        <xdr:cNvPr id="11" name="TextBox 15"/>
        <xdr:cNvSpPr txBox="1">
          <a:spLocks noChangeArrowheads="1"/>
        </xdr:cNvSpPr>
      </xdr:nvSpPr>
      <xdr:spPr>
        <a:xfrm>
          <a:off x="323850" y="9886950"/>
          <a:ext cx="6134100" cy="447675"/>
        </a:xfrm>
        <a:prstGeom prst="rect">
          <a:avLst/>
        </a:prstGeom>
        <a:noFill/>
        <a:ln w="9525" cmpd="sng">
          <a:noFill/>
        </a:ln>
      </xdr:spPr>
      <xdr:txBody>
        <a:bodyPr vertOverflow="clip" wrap="square"/>
        <a:p>
          <a:pPr algn="just">
            <a:defRPr/>
          </a:pPr>
          <a:r>
            <a:rPr lang="en-US" cap="none" sz="1100" b="0" i="0" u="none" baseline="0"/>
            <a:t>The reconciliation of the tax expense and the product of accounting profit multiplied by the applicable rate is as follows :</a:t>
          </a:r>
        </a:p>
      </xdr:txBody>
    </xdr:sp>
    <xdr:clientData/>
  </xdr:twoCellAnchor>
  <xdr:twoCellAnchor>
    <xdr:from>
      <xdr:col>1</xdr:col>
      <xdr:colOff>0</xdr:colOff>
      <xdr:row>80</xdr:row>
      <xdr:rowOff>0</xdr:rowOff>
    </xdr:from>
    <xdr:to>
      <xdr:col>8</xdr:col>
      <xdr:colOff>0</xdr:colOff>
      <xdr:row>83</xdr:row>
      <xdr:rowOff>161925</xdr:rowOff>
    </xdr:to>
    <xdr:sp>
      <xdr:nvSpPr>
        <xdr:cNvPr id="12" name="TextBox 17"/>
        <xdr:cNvSpPr txBox="1">
          <a:spLocks noChangeArrowheads="1"/>
        </xdr:cNvSpPr>
      </xdr:nvSpPr>
      <xdr:spPr>
        <a:xfrm>
          <a:off x="323850" y="14230350"/>
          <a:ext cx="6134100" cy="733425"/>
        </a:xfrm>
        <a:prstGeom prst="rect">
          <a:avLst/>
        </a:prstGeom>
        <a:noFill/>
        <a:ln w="9525" cmpd="sng">
          <a:noFill/>
        </a:ln>
      </xdr:spPr>
      <xdr:txBody>
        <a:bodyPr vertOverflow="clip" wrap="square"/>
        <a:p>
          <a:pPr algn="just">
            <a:defRPr/>
          </a:pPr>
          <a:r>
            <a:rPr lang="en-US" cap="none" sz="1100" b="0" i="0" u="none" baseline="0"/>
            <a:t>There was no purchase or disposal of quoted securities for the current quarter and 3 months to-date.  The increase in the investments is mainly due to the write-back of provision for diminution in value of investments no longer required.
</a:t>
          </a:r>
        </a:p>
      </xdr:txBody>
    </xdr:sp>
    <xdr:clientData/>
  </xdr:twoCellAnchor>
  <xdr:twoCellAnchor>
    <xdr:from>
      <xdr:col>1</xdr:col>
      <xdr:colOff>0</xdr:colOff>
      <xdr:row>96</xdr:row>
      <xdr:rowOff>9525</xdr:rowOff>
    </xdr:from>
    <xdr:to>
      <xdr:col>8</xdr:col>
      <xdr:colOff>0</xdr:colOff>
      <xdr:row>98</xdr:row>
      <xdr:rowOff>76200</xdr:rowOff>
    </xdr:to>
    <xdr:sp>
      <xdr:nvSpPr>
        <xdr:cNvPr id="13" name="TextBox 19"/>
        <xdr:cNvSpPr txBox="1">
          <a:spLocks noChangeArrowheads="1"/>
        </xdr:cNvSpPr>
      </xdr:nvSpPr>
      <xdr:spPr>
        <a:xfrm>
          <a:off x="323850" y="17249775"/>
          <a:ext cx="6134100" cy="447675"/>
        </a:xfrm>
        <a:prstGeom prst="rect">
          <a:avLst/>
        </a:prstGeom>
        <a:noFill/>
        <a:ln w="9525" cmpd="sng">
          <a:noFill/>
        </a:ln>
      </xdr:spPr>
      <xdr:txBody>
        <a:bodyPr vertOverflow="clip" wrap="square"/>
        <a:p>
          <a:pPr algn="just">
            <a:defRPr/>
          </a:pPr>
          <a:r>
            <a:rPr lang="en-US" cap="none" sz="1100" b="0" i="0" u="none" baseline="0"/>
            <a:t>There was no corporate proposal announced by the Company as at the date of the issue of this quarterly report.</a:t>
          </a:r>
        </a:p>
      </xdr:txBody>
    </xdr:sp>
    <xdr:clientData/>
  </xdr:twoCellAnchor>
  <xdr:twoCellAnchor>
    <xdr:from>
      <xdr:col>1</xdr:col>
      <xdr:colOff>0</xdr:colOff>
      <xdr:row>105</xdr:row>
      <xdr:rowOff>9525</xdr:rowOff>
    </xdr:from>
    <xdr:to>
      <xdr:col>8</xdr:col>
      <xdr:colOff>0</xdr:colOff>
      <xdr:row>108</xdr:row>
      <xdr:rowOff>0</xdr:rowOff>
    </xdr:to>
    <xdr:sp>
      <xdr:nvSpPr>
        <xdr:cNvPr id="14" name="TextBox 20"/>
        <xdr:cNvSpPr txBox="1">
          <a:spLocks noChangeArrowheads="1"/>
        </xdr:cNvSpPr>
      </xdr:nvSpPr>
      <xdr:spPr>
        <a:xfrm>
          <a:off x="323850" y="18916650"/>
          <a:ext cx="6134100" cy="533400"/>
        </a:xfrm>
        <a:prstGeom prst="rect">
          <a:avLst/>
        </a:prstGeom>
        <a:noFill/>
        <a:ln w="9525" cmpd="sng">
          <a:noFill/>
        </a:ln>
      </xdr:spPr>
      <xdr:txBody>
        <a:bodyPr vertOverflow="clip" wrap="square"/>
        <a:p>
          <a:pPr algn="just">
            <a:defRPr/>
          </a:pPr>
          <a:r>
            <a:rPr lang="en-US" cap="none" sz="1100" b="0" i="0" u="none" baseline="0"/>
            <a:t>There were no financial instruments with off balance sheet risk as at the date of the issue of this quarterly report.</a:t>
          </a:r>
        </a:p>
      </xdr:txBody>
    </xdr:sp>
    <xdr:clientData/>
  </xdr:twoCellAnchor>
  <xdr:twoCellAnchor>
    <xdr:from>
      <xdr:col>1</xdr:col>
      <xdr:colOff>9525</xdr:colOff>
      <xdr:row>109</xdr:row>
      <xdr:rowOff>171450</xdr:rowOff>
    </xdr:from>
    <xdr:to>
      <xdr:col>7</xdr:col>
      <xdr:colOff>1019175</xdr:colOff>
      <xdr:row>111</xdr:row>
      <xdr:rowOff>123825</xdr:rowOff>
    </xdr:to>
    <xdr:sp>
      <xdr:nvSpPr>
        <xdr:cNvPr id="15" name="TextBox 21"/>
        <xdr:cNvSpPr txBox="1">
          <a:spLocks noChangeArrowheads="1"/>
        </xdr:cNvSpPr>
      </xdr:nvSpPr>
      <xdr:spPr>
        <a:xfrm>
          <a:off x="333375" y="19812000"/>
          <a:ext cx="6096000" cy="314325"/>
        </a:xfrm>
        <a:prstGeom prst="rect">
          <a:avLst/>
        </a:prstGeom>
        <a:noFill/>
        <a:ln w="9525" cmpd="sng">
          <a:noFill/>
        </a:ln>
      </xdr:spPr>
      <xdr:txBody>
        <a:bodyPr vertOverflow="clip" wrap="square"/>
        <a:p>
          <a:pPr algn="l">
            <a:defRPr/>
          </a:pPr>
          <a:r>
            <a:rPr lang="en-US" cap="none" sz="1100" b="0" i="0" u="none" baseline="0"/>
            <a:t>There was no pending material litigation as at the date of the issue of this quarterly report.
</a:t>
          </a:r>
        </a:p>
      </xdr:txBody>
    </xdr:sp>
    <xdr:clientData/>
  </xdr:twoCellAnchor>
  <xdr:twoCellAnchor>
    <xdr:from>
      <xdr:col>1</xdr:col>
      <xdr:colOff>0</xdr:colOff>
      <xdr:row>131</xdr:row>
      <xdr:rowOff>0</xdr:rowOff>
    </xdr:from>
    <xdr:to>
      <xdr:col>8</xdr:col>
      <xdr:colOff>0</xdr:colOff>
      <xdr:row>133</xdr:row>
      <xdr:rowOff>85725</xdr:rowOff>
    </xdr:to>
    <xdr:sp>
      <xdr:nvSpPr>
        <xdr:cNvPr id="16" name="TextBox 23"/>
        <xdr:cNvSpPr txBox="1">
          <a:spLocks noChangeArrowheads="1"/>
        </xdr:cNvSpPr>
      </xdr:nvSpPr>
      <xdr:spPr>
        <a:xfrm>
          <a:off x="323850" y="23822025"/>
          <a:ext cx="6134100" cy="447675"/>
        </a:xfrm>
        <a:prstGeom prst="rect">
          <a:avLst/>
        </a:prstGeom>
        <a:noFill/>
        <a:ln w="9525" cmpd="sng">
          <a:noFill/>
        </a:ln>
      </xdr:spPr>
      <xdr:txBody>
        <a:bodyPr vertOverflow="clip" wrap="square"/>
        <a:p>
          <a:pPr algn="just">
            <a:defRPr/>
          </a:pPr>
          <a:r>
            <a:rPr lang="en-US" cap="none" sz="1100" b="0" i="0" u="none" baseline="0"/>
            <a:t>Basic earnings per share is calculated by dividing the net profit for the period by the weighted average number of ordinary shares in issue during the period.</a:t>
          </a:r>
        </a:p>
      </xdr:txBody>
    </xdr:sp>
    <xdr:clientData/>
  </xdr:twoCellAnchor>
  <xdr:twoCellAnchor>
    <xdr:from>
      <xdr:col>1</xdr:col>
      <xdr:colOff>0</xdr:colOff>
      <xdr:row>149</xdr:row>
      <xdr:rowOff>0</xdr:rowOff>
    </xdr:from>
    <xdr:to>
      <xdr:col>8</xdr:col>
      <xdr:colOff>0</xdr:colOff>
      <xdr:row>151</xdr:row>
      <xdr:rowOff>85725</xdr:rowOff>
    </xdr:to>
    <xdr:sp>
      <xdr:nvSpPr>
        <xdr:cNvPr id="17" name="TextBox 24"/>
        <xdr:cNvSpPr txBox="1">
          <a:spLocks noChangeArrowheads="1"/>
        </xdr:cNvSpPr>
      </xdr:nvSpPr>
      <xdr:spPr>
        <a:xfrm>
          <a:off x="323850" y="27108150"/>
          <a:ext cx="6134100" cy="447675"/>
        </a:xfrm>
        <a:prstGeom prst="rect">
          <a:avLst/>
        </a:prstGeom>
        <a:noFill/>
        <a:ln w="9525" cmpd="sng">
          <a:noFill/>
        </a:ln>
      </xdr:spPr>
      <xdr:txBody>
        <a:bodyPr vertOverflow="clip" wrap="square"/>
        <a:p>
          <a:pPr algn="just">
            <a:defRPr/>
          </a:pPr>
          <a:r>
            <a:rPr lang="en-US" cap="none" sz="1100" b="0" i="0" u="none" baseline="0"/>
            <a:t>The Company has not complied with the minimum paid-up capital requirement.  Options are being reviewed.</a:t>
          </a:r>
        </a:p>
      </xdr:txBody>
    </xdr:sp>
    <xdr:clientData/>
  </xdr:twoCellAnchor>
  <xdr:twoCellAnchor>
    <xdr:from>
      <xdr:col>1</xdr:col>
      <xdr:colOff>19050</xdr:colOff>
      <xdr:row>114</xdr:row>
      <xdr:rowOff>0</xdr:rowOff>
    </xdr:from>
    <xdr:to>
      <xdr:col>8</xdr:col>
      <xdr:colOff>0</xdr:colOff>
      <xdr:row>115</xdr:row>
      <xdr:rowOff>152400</xdr:rowOff>
    </xdr:to>
    <xdr:sp>
      <xdr:nvSpPr>
        <xdr:cNvPr id="18" name="TextBox 25"/>
        <xdr:cNvSpPr txBox="1">
          <a:spLocks noChangeArrowheads="1"/>
        </xdr:cNvSpPr>
      </xdr:nvSpPr>
      <xdr:spPr>
        <a:xfrm>
          <a:off x="342900" y="20564475"/>
          <a:ext cx="6115050" cy="361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Directors recommend the payment of the following dividends for the year ended 30 </a:t>
          </a:r>
          <a:r>
            <a:rPr lang="en-US" cap="none" sz="1100" b="0" i="0" u="none" baseline="0">
              <a:solidFill>
                <a:srgbClr val="000000"/>
              </a:solidFill>
              <a:latin typeface="Arial"/>
              <a:ea typeface="Arial"/>
              <a:cs typeface="Arial"/>
            </a:rPr>
            <a:t>June</a:t>
          </a:r>
          <a:r>
            <a:rPr lang="en-US" cap="none" sz="1100" b="0" i="0" u="none" baseline="0">
              <a:latin typeface="Arial"/>
              <a:ea typeface="Arial"/>
              <a:cs typeface="Arial"/>
            </a:rPr>
            <a:t> 2003:</a:t>
          </a:r>
        </a:p>
      </xdr:txBody>
    </xdr:sp>
    <xdr:clientData/>
  </xdr:twoCellAnchor>
  <xdr:twoCellAnchor>
    <xdr:from>
      <xdr:col>1</xdr:col>
      <xdr:colOff>9525</xdr:colOff>
      <xdr:row>126</xdr:row>
      <xdr:rowOff>0</xdr:rowOff>
    </xdr:from>
    <xdr:to>
      <xdr:col>8</xdr:col>
      <xdr:colOff>0</xdr:colOff>
      <xdr:row>128</xdr:row>
      <xdr:rowOff>142875</xdr:rowOff>
    </xdr:to>
    <xdr:sp>
      <xdr:nvSpPr>
        <xdr:cNvPr id="19" name="TextBox 26"/>
        <xdr:cNvSpPr txBox="1">
          <a:spLocks noChangeArrowheads="1"/>
        </xdr:cNvSpPr>
      </xdr:nvSpPr>
      <xdr:spPr>
        <a:xfrm>
          <a:off x="333375" y="22888575"/>
          <a:ext cx="6124575" cy="523875"/>
        </a:xfrm>
        <a:prstGeom prst="rect">
          <a:avLst/>
        </a:prstGeom>
        <a:noFill/>
        <a:ln w="9525" cmpd="sng">
          <a:noFill/>
        </a:ln>
      </xdr:spPr>
      <xdr:txBody>
        <a:bodyPr vertOverflow="clip" wrap="square"/>
        <a:p>
          <a:pPr algn="just">
            <a:defRPr/>
          </a:pPr>
          <a:r>
            <a:rPr lang="en-US" cap="none" sz="1100" b="0" i="0" u="none" baseline="0"/>
            <a:t>The above dividends will be proposed for the shareholders' approval at the forthcoming Annual General Meeting.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file\Aud3\sun076\Springvale\Springvale_01(updated).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BAfile\Aud2\Res424\Ye01\Awps\Res424_Awp_MH.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ATA\Reference\Amc%20021awp(updated).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t20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T2001\Tax2\Klu334\TC2001\t20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AMC%20021\DATA\Year_End_2000\Examples\Awp.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SOFFICE\EXCEL\MTHACCTS\MPSB'2K\MP2K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ATA\Amcast\Ye00\AWP\Amc%20021awp(updat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ATA\AUDIT\GR%20Marketing\Dec00\awp\DATA\dsfurniture\dsawp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WINDOWS\Desktop\DATA\dsfurniture\dsawp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WINDOWS\Desktop\DATA\wuerth\YE00\wuer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1">
          <cell r="A1" t="str">
            <v>SPRINGVALE INTERNATIONAL LTD</v>
          </cell>
        </row>
        <row r="2">
          <cell r="A2" t="str">
            <v>FOR THE YEAR ENDED 30 JUNE 2001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98"/>
      <sheetName val="FSL(99)"/>
      <sheetName val="FSL(00)"/>
      <sheetName val="FSL(01)"/>
      <sheetName val="110(00)"/>
      <sheetName val="110(01)"/>
      <sheetName val="Sup00"/>
      <sheetName val="Sup01"/>
      <sheetName val="F-11(00)"/>
      <sheetName val="F-11(01)"/>
      <sheetName val="A"/>
      <sheetName val="B"/>
      <sheetName val="L"/>
      <sheetName val="L-1"/>
      <sheetName val="AA"/>
      <sheetName val="BB"/>
      <sheetName val="BB-1"/>
      <sheetName val="BB-2"/>
      <sheetName val="CC"/>
      <sheetName val="CC-1"/>
      <sheetName val="CC-2"/>
      <sheetName val="DD"/>
      <sheetName val="MM"/>
      <sheetName val="KK-1"/>
      <sheetName val="KK-2"/>
      <sheetName val="FF"/>
      <sheetName val="FF "/>
      <sheetName val="FF-3"/>
      <sheetName val="FF-4"/>
      <sheetName val="FF-5"/>
      <sheetName val="FF-6"/>
      <sheetName val="FF-7"/>
      <sheetName val="PP"/>
      <sheetName val="PP-10 "/>
      <sheetName val="PP-11"/>
      <sheetName val="PP-5"/>
    </sheetNames>
    <sheetDataSet>
      <sheetData sheetId="21">
        <row r="6">
          <cell r="F6" t="str">
            <v>31.3.00</v>
          </cell>
          <cell r="L6" t="str">
            <v>31.3.01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000"/>
      <sheetName val="Materiality"/>
      <sheetName val="Cashflow"/>
      <sheetName val="BPR balance sheet"/>
      <sheetName val="BPR profit &amp; loss"/>
      <sheetName val="BPR BS analysis"/>
      <sheetName val="BPR PL analysis"/>
      <sheetName val="FSA (AMC)"/>
      <sheetName val="Attach "/>
      <sheetName val="F123"/>
      <sheetName val="Summary"/>
      <sheetName val="F-11"/>
      <sheetName val="A"/>
      <sheetName val="B"/>
      <sheetName val="B-10"/>
      <sheetName val="B-20"/>
      <sheetName val="B-30"/>
      <sheetName val="C"/>
      <sheetName val="C-20"/>
      <sheetName val="C-30"/>
      <sheetName val="L"/>
      <sheetName val="L-20"/>
      <sheetName val="U"/>
      <sheetName val="U-1"/>
      <sheetName val="U-2"/>
      <sheetName val="U-30"/>
      <sheetName val="U - 40"/>
      <sheetName val="AA"/>
      <sheetName val="BB"/>
      <sheetName val="BB-11"/>
      <sheetName val="CC"/>
      <sheetName val="CC-11"/>
      <sheetName val="DD"/>
      <sheetName val="B-1"/>
      <sheetName val="FF"/>
      <sheetName val="FF-10"/>
      <sheetName val="FF-11"/>
      <sheetName val="FF-12"/>
      <sheetName val="FF-13"/>
      <sheetName val="FF-14"/>
      <sheetName val="FF-15"/>
      <sheetName val="FF-16"/>
      <sheetName val="FF-20 "/>
      <sheetName val="KK-1"/>
      <sheetName val="KK-10"/>
      <sheetName val="KK-11"/>
      <sheetName val="NN"/>
      <sheetName val="NN-20"/>
      <sheetName val="PP"/>
      <sheetName val="PP-2"/>
      <sheetName val="PP-10"/>
      <sheetName val="PP-20"/>
      <sheetName val="10"/>
      <sheetName val="20"/>
      <sheetName val="21"/>
      <sheetName val="22"/>
      <sheetName val="23"/>
      <sheetName val="30"/>
      <sheetName val="31"/>
      <sheetName val="BB-1"/>
    </sheetNames>
    <sheetDataSet>
      <sheetData sheetId="38">
        <row r="7">
          <cell r="D7" t="str">
            <v>New Taiwan</v>
          </cell>
          <cell r="S7" t="str">
            <v>Refer to Note A</v>
          </cell>
        </row>
        <row r="8">
          <cell r="D8" t="str">
            <v>Hertorng High</v>
          </cell>
        </row>
        <row r="9">
          <cell r="D9" t="str">
            <v>temperature dyeing</v>
          </cell>
          <cell r="Q9" t="str">
            <v>Low Liquor</v>
          </cell>
          <cell r="R9" t="str">
            <v>Perodua </v>
          </cell>
          <cell r="S9" t="str">
            <v>Hot Air</v>
          </cell>
          <cell r="W9" t="str">
            <v>Qualifying Expenditure</v>
          </cell>
        </row>
        <row r="20">
          <cell r="A20" t="str">
            <v>Addition during the year </v>
          </cell>
        </row>
        <row r="21">
          <cell r="A21" t="str">
            <v>Cash price</v>
          </cell>
          <cell r="C21">
            <v>0</v>
          </cell>
          <cell r="D21">
            <v>0</v>
          </cell>
          <cell r="E21">
            <v>0</v>
          </cell>
          <cell r="F21">
            <v>0</v>
          </cell>
          <cell r="G21">
            <v>0</v>
          </cell>
          <cell r="H21">
            <v>0</v>
          </cell>
          <cell r="I21">
            <v>0</v>
          </cell>
          <cell r="J21">
            <v>0</v>
          </cell>
          <cell r="K21">
            <v>0</v>
          </cell>
          <cell r="L21">
            <v>0</v>
          </cell>
          <cell r="M21">
            <v>0</v>
          </cell>
          <cell r="N21">
            <v>0</v>
          </cell>
          <cell r="O21">
            <v>0</v>
          </cell>
          <cell r="Q21">
            <v>800000</v>
          </cell>
          <cell r="R21">
            <v>35000</v>
          </cell>
          <cell r="S21">
            <v>220000</v>
          </cell>
          <cell r="T21">
            <v>1055000</v>
          </cell>
        </row>
        <row r="22">
          <cell r="A22" t="str">
            <v>Less : Deposit</v>
          </cell>
          <cell r="C22">
            <v>0</v>
          </cell>
          <cell r="D22">
            <v>0</v>
          </cell>
          <cell r="E22">
            <v>0</v>
          </cell>
          <cell r="F22">
            <v>0</v>
          </cell>
          <cell r="G22">
            <v>0</v>
          </cell>
          <cell r="H22">
            <v>0</v>
          </cell>
          <cell r="I22">
            <v>0</v>
          </cell>
          <cell r="J22">
            <v>0</v>
          </cell>
          <cell r="K22">
            <v>0</v>
          </cell>
          <cell r="L22">
            <v>0</v>
          </cell>
          <cell r="M22">
            <v>0</v>
          </cell>
          <cell r="N22">
            <v>0</v>
          </cell>
          <cell r="O22">
            <v>0</v>
          </cell>
          <cell r="Q22">
            <v>0</v>
          </cell>
          <cell r="R22">
            <v>0</v>
          </cell>
          <cell r="S22">
            <v>70000</v>
          </cell>
          <cell r="T22">
            <v>70000</v>
          </cell>
        </row>
        <row r="24">
          <cell r="A24" t="str">
            <v>Principal</v>
          </cell>
          <cell r="C24">
            <v>0</v>
          </cell>
          <cell r="D24">
            <v>0</v>
          </cell>
          <cell r="E24">
            <v>0</v>
          </cell>
          <cell r="F24">
            <v>0</v>
          </cell>
          <cell r="G24">
            <v>0</v>
          </cell>
          <cell r="H24">
            <v>0</v>
          </cell>
          <cell r="I24">
            <v>0</v>
          </cell>
          <cell r="J24">
            <v>0</v>
          </cell>
          <cell r="K24">
            <v>0</v>
          </cell>
          <cell r="L24">
            <v>0</v>
          </cell>
          <cell r="M24">
            <v>0</v>
          </cell>
          <cell r="N24">
            <v>0</v>
          </cell>
          <cell r="O24">
            <v>0</v>
          </cell>
          <cell r="Q24">
            <v>800000</v>
          </cell>
          <cell r="R24">
            <v>35000</v>
          </cell>
          <cell r="S24">
            <v>150000</v>
          </cell>
          <cell r="T24">
            <v>985000</v>
          </cell>
        </row>
        <row r="25">
          <cell r="A25" t="str">
            <v>Interest</v>
          </cell>
          <cell r="C25">
            <v>0</v>
          </cell>
          <cell r="D25">
            <v>0</v>
          </cell>
          <cell r="E25">
            <v>0</v>
          </cell>
          <cell r="F25">
            <v>0</v>
          </cell>
          <cell r="G25">
            <v>0</v>
          </cell>
          <cell r="H25">
            <v>0</v>
          </cell>
          <cell r="I25">
            <v>0</v>
          </cell>
          <cell r="J25">
            <v>0</v>
          </cell>
          <cell r="K25">
            <v>0</v>
          </cell>
          <cell r="L25">
            <v>0</v>
          </cell>
          <cell r="M25">
            <v>0</v>
          </cell>
          <cell r="N25">
            <v>0</v>
          </cell>
          <cell r="O25">
            <v>0</v>
          </cell>
          <cell r="Q25">
            <v>156000</v>
          </cell>
          <cell r="R25">
            <v>8260</v>
          </cell>
          <cell r="S25">
            <v>27225</v>
          </cell>
          <cell r="T25">
            <v>191485</v>
          </cell>
        </row>
        <row r="27">
          <cell r="C27">
            <v>0</v>
          </cell>
          <cell r="D27">
            <v>0</v>
          </cell>
          <cell r="E27">
            <v>0</v>
          </cell>
          <cell r="F27">
            <v>0</v>
          </cell>
          <cell r="G27">
            <v>0</v>
          </cell>
          <cell r="H27">
            <v>0</v>
          </cell>
          <cell r="I27">
            <v>0</v>
          </cell>
          <cell r="J27">
            <v>0</v>
          </cell>
          <cell r="K27">
            <v>0</v>
          </cell>
          <cell r="L27">
            <v>0</v>
          </cell>
          <cell r="M27">
            <v>0</v>
          </cell>
          <cell r="N27">
            <v>0</v>
          </cell>
          <cell r="O27">
            <v>0</v>
          </cell>
          <cell r="Q27">
            <v>956000</v>
          </cell>
          <cell r="R27">
            <v>43260</v>
          </cell>
          <cell r="S27">
            <v>177225</v>
          </cell>
          <cell r="T27">
            <v>1176485</v>
          </cell>
        </row>
        <row r="29">
          <cell r="A29" t="str">
            <v>Instalments paid during the year </v>
          </cell>
        </row>
        <row r="30">
          <cell r="A30" t="str">
            <v>Principal</v>
          </cell>
          <cell r="C30">
            <v>0</v>
          </cell>
          <cell r="D30">
            <v>0</v>
          </cell>
          <cell r="E30">
            <v>19000</v>
          </cell>
          <cell r="F30">
            <v>0</v>
          </cell>
          <cell r="G30">
            <v>22560</v>
          </cell>
          <cell r="H30">
            <v>5670</v>
          </cell>
          <cell r="I30">
            <v>34443</v>
          </cell>
          <cell r="J30">
            <v>78480</v>
          </cell>
          <cell r="K30">
            <v>0</v>
          </cell>
          <cell r="L30">
            <v>18754</v>
          </cell>
          <cell r="M30">
            <v>174170</v>
          </cell>
          <cell r="N30">
            <v>18030</v>
          </cell>
          <cell r="O30">
            <v>8061</v>
          </cell>
          <cell r="Q30">
            <v>66668</v>
          </cell>
          <cell r="R30">
            <v>0</v>
          </cell>
          <cell r="S30">
            <v>41261</v>
          </cell>
          <cell r="T30">
            <v>379168</v>
          </cell>
        </row>
        <row r="31">
          <cell r="A31" t="str">
            <v>Interest </v>
          </cell>
          <cell r="C31">
            <v>0</v>
          </cell>
          <cell r="D31">
            <v>0</v>
          </cell>
          <cell r="E31">
            <v>5700</v>
          </cell>
          <cell r="F31">
            <v>0</v>
          </cell>
          <cell r="G31">
            <v>7910</v>
          </cell>
          <cell r="H31">
            <v>1840</v>
          </cell>
          <cell r="I31">
            <v>6983</v>
          </cell>
          <cell r="J31">
            <v>13537</v>
          </cell>
          <cell r="K31">
            <v>0</v>
          </cell>
          <cell r="L31">
            <v>5877</v>
          </cell>
          <cell r="M31">
            <v>47030</v>
          </cell>
          <cell r="N31">
            <v>4203</v>
          </cell>
          <cell r="O31">
            <v>3684</v>
          </cell>
          <cell r="Q31">
            <v>13000</v>
          </cell>
          <cell r="R31">
            <v>344</v>
          </cell>
          <cell r="S31">
            <v>3046</v>
          </cell>
          <cell r="T31">
            <v>96764</v>
          </cell>
        </row>
        <row r="33">
          <cell r="E33">
            <v>24700</v>
          </cell>
          <cell r="F33">
            <v>0</v>
          </cell>
          <cell r="G33">
            <v>30470</v>
          </cell>
          <cell r="H33">
            <v>7510</v>
          </cell>
          <cell r="I33">
            <v>41426</v>
          </cell>
          <cell r="J33">
            <v>92017</v>
          </cell>
          <cell r="K33">
            <v>0</v>
          </cell>
          <cell r="L33">
            <v>24631</v>
          </cell>
          <cell r="M33">
            <v>221200</v>
          </cell>
          <cell r="N33">
            <v>22233</v>
          </cell>
          <cell r="O33">
            <v>11745</v>
          </cell>
          <cell r="Q33">
            <v>79668</v>
          </cell>
          <cell r="R33">
            <v>344</v>
          </cell>
          <cell r="S33">
            <v>44307</v>
          </cell>
          <cell r="T33">
            <v>475932</v>
          </cell>
        </row>
        <row r="35">
          <cell r="A35" t="str">
            <v>Balance as at 31.12.2000</v>
          </cell>
        </row>
        <row r="36">
          <cell r="A36" t="str">
            <v>Principal </v>
          </cell>
          <cell r="C36">
            <v>0</v>
          </cell>
          <cell r="D36">
            <v>0</v>
          </cell>
          <cell r="E36">
            <v>3167</v>
          </cell>
          <cell r="F36">
            <v>0</v>
          </cell>
          <cell r="G36">
            <v>0</v>
          </cell>
          <cell r="H36">
            <v>7351</v>
          </cell>
          <cell r="I36">
            <v>0</v>
          </cell>
          <cell r="J36">
            <v>0</v>
          </cell>
          <cell r="K36">
            <v>0</v>
          </cell>
          <cell r="L36">
            <v>0</v>
          </cell>
          <cell r="M36">
            <v>243826</v>
          </cell>
          <cell r="N36">
            <v>5559</v>
          </cell>
          <cell r="O36">
            <v>26094</v>
          </cell>
          <cell r="Q36">
            <v>733332</v>
          </cell>
          <cell r="R36">
            <v>35000</v>
          </cell>
          <cell r="S36">
            <v>108739</v>
          </cell>
          <cell r="T36">
            <v>1163068</v>
          </cell>
        </row>
        <row r="37">
          <cell r="A37" t="str">
            <v>Interest</v>
          </cell>
          <cell r="C37">
            <v>0</v>
          </cell>
          <cell r="D37">
            <v>0</v>
          </cell>
          <cell r="E37">
            <v>950</v>
          </cell>
          <cell r="F37">
            <v>0</v>
          </cell>
          <cell r="G37">
            <v>0</v>
          </cell>
          <cell r="H37">
            <v>2402</v>
          </cell>
          <cell r="I37">
            <v>0</v>
          </cell>
          <cell r="J37">
            <v>0</v>
          </cell>
          <cell r="K37">
            <v>0</v>
          </cell>
          <cell r="L37">
            <v>0</v>
          </cell>
          <cell r="M37">
            <v>65824</v>
          </cell>
          <cell r="N37">
            <v>1646</v>
          </cell>
          <cell r="O37">
            <v>5264</v>
          </cell>
          <cell r="Q37">
            <v>143000</v>
          </cell>
          <cell r="R37">
            <v>7916</v>
          </cell>
          <cell r="S37">
            <v>24179</v>
          </cell>
          <cell r="T37">
            <v>251181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VER"/>
      <sheetName val="CONT"/>
      <sheetName val="C"/>
      <sheetName val="S018NEW"/>
      <sheetName val="S108"/>
      <sheetName val="ORDER-31"/>
      <sheetName val="ORDER-48"/>
      <sheetName val="EXEMPT"/>
      <sheetName val="DIVINC"/>
      <sheetName val="PL"/>
      <sheetName val="MFA95"/>
      <sheetName val="DFA"/>
      <sheetName val="2001"/>
      <sheetName val="2001(agr)"/>
      <sheetName val="fmc"/>
    </sheetNames>
    <sheetDataSet>
      <sheetData sheetId="2">
        <row r="9">
          <cell r="B9" t="str">
            <v>1.</v>
          </cell>
          <cell r="C9" t="str">
            <v>Computations</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VER"/>
      <sheetName val="CONT"/>
      <sheetName val="C"/>
      <sheetName val="S018NEW"/>
      <sheetName val="S108"/>
      <sheetName val="ORDER-31"/>
      <sheetName val="ORDER-48"/>
      <sheetName val="EXEMPT"/>
      <sheetName val="DIVINC"/>
      <sheetName val="PL"/>
      <sheetName val="MFA95"/>
      <sheetName val="DFA"/>
      <sheetName val="2001"/>
      <sheetName val="2001(agr)"/>
      <sheetName val="fmc"/>
    </sheetNames>
    <sheetDataSet>
      <sheetData sheetId="2">
        <row r="1">
          <cell r="B1" t="str">
            <v>KLUANG RUBBER COMPANY (MALAYA) BERHAD </v>
          </cell>
        </row>
        <row r="2">
          <cell r="B2" t="str">
            <v>FILE NUMBER : C 0854160-04</v>
          </cell>
        </row>
        <row r="3">
          <cell r="B3" t="str">
            <v>YEAR OF ASSESSMENT  2001</v>
          </cell>
        </row>
        <row r="4">
          <cell r="B4" t="str">
            <v>COMPUTATIONS</v>
          </cell>
        </row>
        <row r="7">
          <cell r="G7" t="str">
            <v>AMOUNT</v>
          </cell>
          <cell r="I7" t="str">
            <v>REFERENCE</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000"/>
      <sheetName val="Materiality"/>
      <sheetName val="Cashflow"/>
      <sheetName val="BPR balance sheet"/>
      <sheetName val="BPR profit &amp; loss"/>
      <sheetName val="BPR BS analysis"/>
      <sheetName val="BPR PL analysis"/>
      <sheetName val="FSA (AMC)"/>
      <sheetName val="Attach "/>
      <sheetName val="F123"/>
      <sheetName val="Summary"/>
      <sheetName val="F-11"/>
      <sheetName val="A"/>
      <sheetName val="B"/>
      <sheetName val="B-10"/>
      <sheetName val="B-20"/>
      <sheetName val="B-30"/>
      <sheetName val="C"/>
      <sheetName val="C-20"/>
      <sheetName val="C-30"/>
      <sheetName val="L"/>
      <sheetName val="L-20"/>
      <sheetName val="U"/>
      <sheetName val="U-1"/>
      <sheetName val="U-2"/>
      <sheetName val="U-30"/>
      <sheetName val="U - 40"/>
      <sheetName val="AA"/>
      <sheetName val="BB"/>
      <sheetName val="BB-11"/>
      <sheetName val="CC"/>
      <sheetName val="CC-11"/>
      <sheetName val="DD"/>
      <sheetName val="B-1"/>
      <sheetName val="FF"/>
      <sheetName val="FF-10"/>
      <sheetName val="FF-11"/>
      <sheetName val="FF-12"/>
      <sheetName val="FF-13"/>
      <sheetName val="FF-14"/>
      <sheetName val="FF-15"/>
      <sheetName val="FF-16"/>
      <sheetName val="FF-20 "/>
      <sheetName val="KK-1"/>
      <sheetName val="KK-10"/>
      <sheetName val="KK-11"/>
      <sheetName val="NN"/>
      <sheetName val="NN-20"/>
      <sheetName val="PP"/>
      <sheetName val="PP-2"/>
      <sheetName val="PP-10"/>
      <sheetName val="PP-20"/>
      <sheetName val="10"/>
      <sheetName val="20"/>
      <sheetName val="21"/>
      <sheetName val="22"/>
      <sheetName val="23"/>
      <sheetName val="30"/>
      <sheetName val="31"/>
      <sheetName val="BB-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ypothesis"/>
      <sheetName val="Profitability"/>
      <sheetName val="Profitability Analysis"/>
      <sheetName val="BS"/>
      <sheetName val="FSA"/>
      <sheetName val="F-1&amp;2"/>
      <sheetName val="F-3"/>
      <sheetName val="F-4"/>
      <sheetName val="F-5"/>
      <sheetName val="F-6"/>
      <sheetName val="CF1"/>
      <sheetName val="CF"/>
      <sheetName val="A"/>
      <sheetName val="B"/>
      <sheetName val="B-1"/>
      <sheetName val="C"/>
      <sheetName val="sales cut off"/>
      <sheetName val="Purch cut off"/>
      <sheetName val="L"/>
      <sheetName val="U"/>
      <sheetName val="AA"/>
      <sheetName val="BB"/>
      <sheetName val="CC"/>
      <sheetName val="FF"/>
      <sheetName val="FF-1"/>
      <sheetName val="FF-2"/>
      <sheetName val="FF-3"/>
      <sheetName val="KK"/>
      <sheetName val="MM"/>
      <sheetName val="M&amp;MM-10"/>
      <sheetName val="PP"/>
      <sheetName val="pp-1"/>
      <sheetName val="10"/>
      <sheetName val="30"/>
      <sheetName val="40 (2)"/>
      <sheetName val="50 (2)"/>
      <sheetName val="60"/>
      <sheetName val="70"/>
      <sheetName val="BIF-collect"/>
      <sheetName val="BIF-OR"/>
      <sheetName val="Module1"/>
      <sheetName val="Module2"/>
      <sheetName val="Module3"/>
      <sheetName val="Future"/>
      <sheetName val="Attachment"/>
      <sheetName val="F-22"/>
      <sheetName val="30 "/>
      <sheetName val="40"/>
      <sheetName val="50"/>
    </sheetNames>
    <sheetDataSet>
      <sheetData sheetId="25">
        <row r="1">
          <cell r="A1" t="str">
            <v>WUERTH (MALAYSIA) SDN BHD</v>
          </cell>
        </row>
        <row r="2">
          <cell r="A2" t="str">
            <v>FILE NUMBER : C3896483-10</v>
          </cell>
        </row>
        <row r="3">
          <cell r="A3" t="str">
            <v>YEAR OF ASSESSMENT 2000 (CURRENT YEAR)</v>
          </cell>
        </row>
        <row r="4">
          <cell r="A4" t="str">
            <v>ADDITIONS  OF FIXED ASSETS ANALYSES</v>
          </cell>
        </row>
        <row r="5">
          <cell r="A5" t="str">
            <v>-</v>
          </cell>
          <cell r="B5" t="str">
            <v>-</v>
          </cell>
          <cell r="I5" t="str">
            <v>-</v>
          </cell>
          <cell r="J5" t="str">
            <v>-</v>
          </cell>
        </row>
        <row r="6">
          <cell r="J6" t="str">
            <v>QUALIFY</v>
          </cell>
        </row>
        <row r="7">
          <cell r="I7" t="str">
            <v>NON</v>
          </cell>
          <cell r="J7" t="str">
            <v>NON</v>
          </cell>
        </row>
        <row r="8">
          <cell r="A8" t="str">
            <v>DESCRIPTION</v>
          </cell>
          <cell r="B8" t="str">
            <v>AMOUNT</v>
          </cell>
          <cell r="D8">
            <v>0.08</v>
          </cell>
          <cell r="E8">
            <v>0.12</v>
          </cell>
          <cell r="F8">
            <v>0.14</v>
          </cell>
          <cell r="G8">
            <v>0.16</v>
          </cell>
          <cell r="H8">
            <v>0.4</v>
          </cell>
          <cell r="I8" t="str">
            <v>RANKING</v>
          </cell>
          <cell r="J8" t="str">
            <v>IA ONLY</v>
          </cell>
          <cell r="K8" t="str">
            <v>REF</v>
          </cell>
        </row>
        <row r="10">
          <cell r="A10" t="str">
            <v>OFFICE COMPUTER</v>
          </cell>
        </row>
        <row r="11">
          <cell r="A11" t="str">
            <v>Office computer</v>
          </cell>
          <cell r="B11">
            <v>10304</v>
          </cell>
          <cell r="H11">
            <v>10304</v>
          </cell>
        </row>
        <row r="12">
          <cell r="A12" t="str">
            <v>Computer</v>
          </cell>
          <cell r="B12">
            <v>10304</v>
          </cell>
          <cell r="H12">
            <v>10304</v>
          </cell>
        </row>
        <row r="13">
          <cell r="A13" t="str">
            <v>Assets under HP</v>
          </cell>
          <cell r="B13">
            <v>40790</v>
          </cell>
          <cell r="G13">
            <v>40790</v>
          </cell>
        </row>
        <row r="14">
          <cell r="A14" t="str">
            <v>Total</v>
          </cell>
          <cell r="B14">
            <v>10304</v>
          </cell>
        </row>
        <row r="15">
          <cell r="A15" t="str">
            <v>Grand total - QE</v>
          </cell>
          <cell r="B15">
            <v>51094</v>
          </cell>
          <cell r="D15">
            <v>0</v>
          </cell>
          <cell r="E15">
            <v>0</v>
          </cell>
          <cell r="F15">
            <v>0</v>
          </cell>
          <cell r="G15">
            <v>40790</v>
          </cell>
          <cell r="H15">
            <v>10304</v>
          </cell>
        </row>
        <row r="17">
          <cell r="A17" t="str">
            <v>TOTAL ADDITION FIXED ASSETS</v>
          </cell>
          <cell r="B17">
            <v>10304</v>
          </cell>
          <cell r="D17">
            <v>0</v>
          </cell>
          <cell r="E17">
            <v>0</v>
          </cell>
          <cell r="F17">
            <v>0</v>
          </cell>
          <cell r="G17">
            <v>0</v>
          </cell>
          <cell r="H17">
            <v>10304</v>
          </cell>
          <cell r="I17">
            <v>0</v>
          </cell>
          <cell r="J17">
            <v>0</v>
          </cell>
        </row>
        <row r="18">
          <cell r="D18">
            <v>0</v>
          </cell>
          <cell r="E18">
            <v>0</v>
          </cell>
          <cell r="F18">
            <v>0</v>
          </cell>
          <cell r="G18">
            <v>16316</v>
          </cell>
          <cell r="H18">
            <v>6182.400000000001</v>
          </cell>
          <cell r="I18">
            <v>22498.4</v>
          </cell>
        </row>
        <row r="19">
          <cell r="A19" t="str">
            <v>add: AA on existing fixed assets</v>
          </cell>
          <cell r="I19">
            <v>75636</v>
          </cell>
        </row>
        <row r="20">
          <cell r="I20">
            <v>98134.4</v>
          </cell>
        </row>
        <row r="21">
          <cell r="A21" t="str">
            <v>ASSETS HELD UNDER HP (Schedule RHP)</v>
          </cell>
          <cell r="B21">
            <v>0</v>
          </cell>
          <cell r="G21">
            <v>0</v>
          </cell>
          <cell r="J21">
            <v>0</v>
          </cell>
        </row>
        <row r="22">
          <cell r="A22" t="str">
            <v>TWDV b/f</v>
          </cell>
          <cell r="C22">
            <v>140724</v>
          </cell>
        </row>
        <row r="23">
          <cell r="A23" t="str">
            <v>add:</v>
          </cell>
          <cell r="D23">
            <v>0</v>
          </cell>
          <cell r="E23">
            <v>0</v>
          </cell>
          <cell r="F23">
            <v>0</v>
          </cell>
          <cell r="G23">
            <v>0</v>
          </cell>
          <cell r="H23">
            <v>10304</v>
          </cell>
          <cell r="I23">
            <v>0</v>
          </cell>
          <cell r="J23">
            <v>0</v>
          </cell>
        </row>
        <row r="24">
          <cell r="A24" t="str">
            <v>QE for current period</v>
          </cell>
          <cell r="C24">
            <v>51094</v>
          </cell>
        </row>
        <row r="25">
          <cell r="A25" t="str">
            <v>less:</v>
          </cell>
        </row>
        <row r="26">
          <cell r="A26" t="str">
            <v>CA claimed</v>
          </cell>
          <cell r="C26">
            <v>-98134.4</v>
          </cell>
        </row>
        <row r="27">
          <cell r="A27" t="str">
            <v>TWDV c/f</v>
          </cell>
          <cell r="C27">
            <v>93683.6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61"/>
  <sheetViews>
    <sheetView tabSelected="1" zoomScaleSheetLayoutView="75" workbookViewId="0" topLeftCell="A1">
      <selection activeCell="B11" sqref="B11"/>
    </sheetView>
  </sheetViews>
  <sheetFormatPr defaultColWidth="9.33203125" defaultRowHeight="12.75"/>
  <cols>
    <col min="1" max="1" width="2.66015625" style="9" customWidth="1"/>
    <col min="2" max="2" width="45.66015625" style="10" customWidth="1"/>
    <col min="3" max="3" width="18.5" style="7" bestFit="1" customWidth="1"/>
    <col min="4" max="4" width="3.83203125" style="12" customWidth="1"/>
    <col min="5" max="5" width="18.83203125" style="7" customWidth="1"/>
    <col min="6" max="16384" width="10.66015625" style="10" customWidth="1"/>
  </cols>
  <sheetData>
    <row r="1" spans="2:5" s="2" customFormat="1" ht="15">
      <c r="B1" s="1" t="s">
        <v>157</v>
      </c>
      <c r="C1" s="3"/>
      <c r="D1" s="4"/>
      <c r="E1" s="7"/>
    </row>
    <row r="2" spans="2:5" s="2" customFormat="1" ht="15">
      <c r="B2" s="1" t="s">
        <v>158</v>
      </c>
      <c r="C2" s="3"/>
      <c r="D2" s="4"/>
      <c r="E2" s="7"/>
    </row>
    <row r="3" spans="2:5" s="2" customFormat="1" ht="15">
      <c r="B3" s="1"/>
      <c r="C3" s="3"/>
      <c r="D3" s="4"/>
      <c r="E3" s="7"/>
    </row>
    <row r="4" spans="2:5" s="2" customFormat="1" ht="15">
      <c r="B4" s="1" t="s">
        <v>121</v>
      </c>
      <c r="C4" s="3"/>
      <c r="D4" s="4"/>
      <c r="E4" s="7"/>
    </row>
    <row r="5" spans="2:5" s="2" customFormat="1" ht="15">
      <c r="B5" s="1" t="s">
        <v>204</v>
      </c>
      <c r="C5" s="3"/>
      <c r="D5" s="4"/>
      <c r="E5" s="7"/>
    </row>
    <row r="6" spans="1:5" s="2" customFormat="1" ht="15">
      <c r="A6" s="1"/>
      <c r="C6" s="3"/>
      <c r="D6" s="4"/>
      <c r="E6" s="7"/>
    </row>
    <row r="7" spans="1:5" s="2" customFormat="1" ht="15">
      <c r="A7" s="1"/>
      <c r="C7" s="8" t="s">
        <v>44</v>
      </c>
      <c r="D7" s="86"/>
      <c r="E7" s="8" t="s">
        <v>51</v>
      </c>
    </row>
    <row r="8" spans="1:5" s="2" customFormat="1" ht="15">
      <c r="A8" s="1"/>
      <c r="C8" s="87" t="s">
        <v>177</v>
      </c>
      <c r="D8" s="86"/>
      <c r="E8" s="87" t="s">
        <v>159</v>
      </c>
    </row>
    <row r="9" spans="3:5" ht="15">
      <c r="C9" s="87" t="s">
        <v>2</v>
      </c>
      <c r="D9" s="86"/>
      <c r="E9" s="87" t="s">
        <v>2</v>
      </c>
    </row>
    <row r="10" spans="3:5" ht="15">
      <c r="C10" s="11" t="s">
        <v>178</v>
      </c>
      <c r="D10" s="86"/>
      <c r="E10" s="11" t="s">
        <v>179</v>
      </c>
    </row>
    <row r="11" spans="3:5" ht="15">
      <c r="C11" s="8" t="s">
        <v>41</v>
      </c>
      <c r="D11" s="86"/>
      <c r="E11" s="8" t="s">
        <v>41</v>
      </c>
    </row>
    <row r="12" spans="3:5" ht="15">
      <c r="C12" s="8"/>
      <c r="D12" s="86"/>
      <c r="E12" s="8"/>
    </row>
    <row r="13" ht="15">
      <c r="B13" s="2" t="s">
        <v>80</v>
      </c>
    </row>
    <row r="14" spans="2:5" ht="14.25">
      <c r="B14" s="10" t="s">
        <v>185</v>
      </c>
      <c r="C14" s="13">
        <v>7719</v>
      </c>
      <c r="D14" s="14"/>
      <c r="E14" s="13">
        <v>7772</v>
      </c>
    </row>
    <row r="15" spans="2:7" ht="14.25">
      <c r="B15" s="10" t="s">
        <v>186</v>
      </c>
      <c r="C15" s="13">
        <v>38595</v>
      </c>
      <c r="D15" s="14"/>
      <c r="E15" s="13">
        <v>35842</v>
      </c>
      <c r="G15" s="18"/>
    </row>
    <row r="16" spans="2:5" ht="14.25">
      <c r="B16" s="10" t="s">
        <v>188</v>
      </c>
      <c r="C16" s="13">
        <v>25253</v>
      </c>
      <c r="D16" s="14"/>
      <c r="E16" s="13">
        <v>25216</v>
      </c>
    </row>
    <row r="17" spans="2:5" ht="14.25">
      <c r="B17" s="10" t="s">
        <v>187</v>
      </c>
      <c r="C17" s="13">
        <v>400</v>
      </c>
      <c r="D17" s="14"/>
      <c r="E17" s="13">
        <v>600</v>
      </c>
    </row>
    <row r="18" spans="2:5" ht="14.25">
      <c r="B18" s="10" t="s">
        <v>189</v>
      </c>
      <c r="C18" s="13">
        <v>685</v>
      </c>
      <c r="D18" s="14"/>
      <c r="E18" s="13">
        <v>679</v>
      </c>
    </row>
    <row r="19" spans="3:5" ht="14.25">
      <c r="C19" s="13"/>
      <c r="D19" s="14"/>
      <c r="E19" s="13"/>
    </row>
    <row r="20" spans="3:5" ht="14.25">
      <c r="C20" s="15">
        <f>SUM(C14:C19)</f>
        <v>72652</v>
      </c>
      <c r="D20" s="14"/>
      <c r="E20" s="15">
        <f>SUM(E14:E19)</f>
        <v>70109</v>
      </c>
    </row>
    <row r="21" spans="2:5" ht="15">
      <c r="B21" s="2" t="s">
        <v>21</v>
      </c>
      <c r="C21" s="13"/>
      <c r="D21" s="14"/>
      <c r="E21" s="13"/>
    </row>
    <row r="22" spans="2:5" ht="14.25">
      <c r="B22" s="9" t="s">
        <v>181</v>
      </c>
      <c r="C22" s="13">
        <v>10</v>
      </c>
      <c r="D22" s="14"/>
      <c r="E22" s="13">
        <v>16</v>
      </c>
    </row>
    <row r="23" spans="2:5" ht="14.25">
      <c r="B23" s="9" t="s">
        <v>182</v>
      </c>
      <c r="C23" s="13">
        <v>438</v>
      </c>
      <c r="D23" s="14"/>
      <c r="E23" s="13">
        <v>679</v>
      </c>
    </row>
    <row r="24" spans="2:5" ht="14.25">
      <c r="B24" s="9" t="s">
        <v>183</v>
      </c>
      <c r="C24" s="13">
        <v>1128</v>
      </c>
      <c r="D24" s="14"/>
      <c r="E24" s="13">
        <v>1093</v>
      </c>
    </row>
    <row r="25" spans="2:5" ht="14.25">
      <c r="B25" s="9" t="s">
        <v>184</v>
      </c>
      <c r="C25" s="13">
        <v>107793</v>
      </c>
      <c r="D25" s="14"/>
      <c r="E25" s="13">
        <v>104936</v>
      </c>
    </row>
    <row r="26" spans="2:5" ht="14.25">
      <c r="B26" s="16"/>
      <c r="C26" s="13"/>
      <c r="D26" s="14"/>
      <c r="E26" s="13"/>
    </row>
    <row r="27" spans="2:5" ht="14.25">
      <c r="B27" s="16"/>
      <c r="C27" s="15">
        <f>SUM(C22:C26)</f>
        <v>109369</v>
      </c>
      <c r="D27" s="14"/>
      <c r="E27" s="15">
        <f>SUM(E22:E26)</f>
        <v>106724</v>
      </c>
    </row>
    <row r="28" spans="3:5" ht="14.25">
      <c r="C28" s="13"/>
      <c r="D28" s="14"/>
      <c r="E28" s="13"/>
    </row>
    <row r="29" spans="2:5" ht="15">
      <c r="B29" s="2" t="s">
        <v>22</v>
      </c>
      <c r="C29" s="13"/>
      <c r="D29" s="14"/>
      <c r="E29" s="13"/>
    </row>
    <row r="30" spans="2:5" ht="14.25">
      <c r="B30" s="10" t="s">
        <v>180</v>
      </c>
      <c r="C30" s="13">
        <v>2884</v>
      </c>
      <c r="D30" s="14"/>
      <c r="E30" s="13">
        <v>2625</v>
      </c>
    </row>
    <row r="31" spans="2:5" ht="14.25">
      <c r="B31" s="16"/>
      <c r="C31" s="13"/>
      <c r="D31" s="14"/>
      <c r="E31" s="13"/>
    </row>
    <row r="32" spans="2:5" ht="14.25">
      <c r="B32" s="16"/>
      <c r="C32" s="15">
        <f>SUM(C30:C31)</f>
        <v>2884</v>
      </c>
      <c r="D32" s="14"/>
      <c r="E32" s="15">
        <f>SUM(E30:E31)</f>
        <v>2625</v>
      </c>
    </row>
    <row r="33" spans="3:5" ht="14.25">
      <c r="C33" s="13"/>
      <c r="D33" s="14"/>
      <c r="E33" s="13"/>
    </row>
    <row r="34" spans="2:5" ht="17.25" customHeight="1">
      <c r="B34" s="2" t="s">
        <v>24</v>
      </c>
      <c r="C34" s="13">
        <f>C27-C32</f>
        <v>106485</v>
      </c>
      <c r="D34" s="14"/>
      <c r="E34" s="13">
        <f>E27-E32</f>
        <v>104099</v>
      </c>
    </row>
    <row r="35" spans="3:5" ht="14.25">
      <c r="C35" s="13"/>
      <c r="D35" s="14"/>
      <c r="E35" s="13"/>
    </row>
    <row r="36" spans="3:5" ht="15" thickBot="1">
      <c r="C36" s="17">
        <f>C20+C34</f>
        <v>179137</v>
      </c>
      <c r="D36" s="14"/>
      <c r="E36" s="17">
        <f>E20+E34</f>
        <v>174208</v>
      </c>
    </row>
    <row r="37" spans="3:6" ht="15" thickTop="1">
      <c r="C37" s="13"/>
      <c r="D37" s="14"/>
      <c r="E37" s="13"/>
      <c r="F37" s="18"/>
    </row>
    <row r="38" spans="2:5" ht="15">
      <c r="B38" s="2" t="s">
        <v>81</v>
      </c>
      <c r="C38" s="13"/>
      <c r="D38" s="14"/>
      <c r="E38" s="13"/>
    </row>
    <row r="39" spans="3:5" ht="14.25">
      <c r="C39" s="13"/>
      <c r="D39" s="14"/>
      <c r="E39" s="13"/>
    </row>
    <row r="40" spans="2:5" ht="14.25">
      <c r="B40" s="10" t="s">
        <v>190</v>
      </c>
      <c r="C40" s="13">
        <v>1890</v>
      </c>
      <c r="D40" s="14"/>
      <c r="E40" s="13">
        <v>1890</v>
      </c>
    </row>
    <row r="41" spans="2:5" ht="14.25">
      <c r="B41" s="10" t="s">
        <v>191</v>
      </c>
      <c r="C41" s="19">
        <v>174727</v>
      </c>
      <c r="D41" s="14"/>
      <c r="E41" s="19">
        <v>169818</v>
      </c>
    </row>
    <row r="42" spans="2:5" ht="14.25">
      <c r="B42" s="10" t="s">
        <v>192</v>
      </c>
      <c r="C42" s="13">
        <f>SUM(C40:C41)</f>
        <v>176617</v>
      </c>
      <c r="D42" s="14"/>
      <c r="E42" s="13">
        <f>SUM(E40:E41)</f>
        <v>171708</v>
      </c>
    </row>
    <row r="43" spans="2:5" ht="14.25">
      <c r="B43" s="10" t="s">
        <v>193</v>
      </c>
      <c r="C43" s="13">
        <v>2520</v>
      </c>
      <c r="D43" s="14"/>
      <c r="E43" s="13">
        <v>2500</v>
      </c>
    </row>
    <row r="44" spans="3:5" ht="15" thickBot="1">
      <c r="C44" s="17">
        <f>SUM(C42:C43)</f>
        <v>179137</v>
      </c>
      <c r="D44" s="14"/>
      <c r="E44" s="17">
        <f>SUM(E42:E43)</f>
        <v>174208</v>
      </c>
    </row>
    <row r="45" spans="3:5" ht="15" thickTop="1">
      <c r="C45" s="13"/>
      <c r="D45" s="14"/>
      <c r="E45" s="13"/>
    </row>
    <row r="46" spans="3:5" ht="14.25">
      <c r="C46" s="20"/>
      <c r="D46" s="14"/>
      <c r="E46" s="13"/>
    </row>
    <row r="47" spans="3:5" ht="14.25">
      <c r="C47" s="13"/>
      <c r="D47" s="14"/>
      <c r="E47" s="13"/>
    </row>
    <row r="48" spans="3:5" ht="14.25">
      <c r="C48" s="13"/>
      <c r="D48" s="14"/>
      <c r="E48" s="13"/>
    </row>
    <row r="49" spans="3:5" ht="14.25">
      <c r="C49" s="13"/>
      <c r="D49" s="14"/>
      <c r="E49" s="13"/>
    </row>
    <row r="50" spans="3:5" ht="14.25">
      <c r="C50" s="13"/>
      <c r="D50" s="14"/>
      <c r="E50" s="13"/>
    </row>
    <row r="51" spans="3:5" ht="14.25">
      <c r="C51" s="13"/>
      <c r="D51" s="14"/>
      <c r="E51" s="13"/>
    </row>
    <row r="52" spans="3:5" ht="14.25">
      <c r="C52" s="13"/>
      <c r="D52" s="14"/>
      <c r="E52" s="13"/>
    </row>
    <row r="53" spans="3:5" ht="14.25">
      <c r="C53" s="13"/>
      <c r="D53" s="14"/>
      <c r="E53" s="13"/>
    </row>
    <row r="54" spans="3:5" ht="14.25">
      <c r="C54" s="13"/>
      <c r="D54" s="14"/>
      <c r="E54" s="13"/>
    </row>
    <row r="55" spans="3:5" ht="14.25">
      <c r="C55" s="13"/>
      <c r="D55" s="14"/>
      <c r="E55" s="13"/>
    </row>
    <row r="56" spans="3:5" ht="14.25">
      <c r="C56" s="13"/>
      <c r="D56" s="14"/>
      <c r="E56" s="13"/>
    </row>
    <row r="57" spans="3:5" ht="14.25">
      <c r="C57" s="13"/>
      <c r="D57" s="14"/>
      <c r="E57" s="13"/>
    </row>
    <row r="58" spans="3:5" ht="14.25">
      <c r="C58" s="13"/>
      <c r="D58" s="14"/>
      <c r="E58" s="13"/>
    </row>
    <row r="59" spans="3:5" ht="14.25">
      <c r="C59" s="13"/>
      <c r="D59" s="14"/>
      <c r="E59" s="13"/>
    </row>
    <row r="60" spans="3:5" ht="14.25">
      <c r="C60" s="13"/>
      <c r="D60" s="14"/>
      <c r="E60" s="13"/>
    </row>
    <row r="61" spans="3:5" ht="14.25">
      <c r="C61" s="13"/>
      <c r="D61" s="14"/>
      <c r="E61" s="13"/>
    </row>
  </sheetData>
  <sheetProtection password="CCE3" sheet="1" objects="1" scenarios="1"/>
  <printOptions horizontalCentered="1"/>
  <pageMargins left="0.5118110236220472" right="0.5118110236220472" top="0.7480314960629921" bottom="0.5118110236220472" header="0.5118110236220472" footer="0.236220472440944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I76"/>
  <sheetViews>
    <sheetView workbookViewId="0" topLeftCell="A1">
      <selection activeCell="G29" sqref="G29"/>
    </sheetView>
  </sheetViews>
  <sheetFormatPr defaultColWidth="9.33203125" defaultRowHeight="12.75"/>
  <cols>
    <col min="1" max="1" width="3.16015625" style="9" customWidth="1"/>
    <col min="2" max="2" width="35.16015625" style="21" customWidth="1"/>
    <col min="3" max="3" width="18.33203125" style="7" customWidth="1"/>
    <col min="4" max="4" width="18.33203125" style="7" bestFit="1" customWidth="1"/>
    <col min="5" max="5" width="3.16015625" style="7" customWidth="1"/>
    <col min="6" max="7" width="18.33203125" style="7" customWidth="1"/>
    <col min="8" max="16384" width="10.66015625" style="10" customWidth="1"/>
  </cols>
  <sheetData>
    <row r="1" ht="15">
      <c r="B1" s="1" t="s">
        <v>157</v>
      </c>
    </row>
    <row r="2" spans="1:2" ht="15">
      <c r="A2" s="10"/>
      <c r="B2" s="1" t="s">
        <v>158</v>
      </c>
    </row>
    <row r="3" spans="1:2" ht="15">
      <c r="A3" s="10"/>
      <c r="B3" s="1"/>
    </row>
    <row r="4" spans="2:7" s="2" customFormat="1" ht="15">
      <c r="B4" s="1" t="s">
        <v>123</v>
      </c>
      <c r="C4" s="3"/>
      <c r="D4" s="3"/>
      <c r="E4" s="3"/>
      <c r="F4" s="3"/>
      <c r="G4" s="3"/>
    </row>
    <row r="5" spans="1:2" ht="15">
      <c r="A5" s="10"/>
      <c r="B5" s="1" t="s">
        <v>203</v>
      </c>
    </row>
    <row r="6" spans="1:2" ht="14.25">
      <c r="A6" s="10"/>
      <c r="B6" s="62" t="s">
        <v>202</v>
      </c>
    </row>
    <row r="7" spans="1:2" ht="15">
      <c r="A7" s="10"/>
      <c r="B7" s="1"/>
    </row>
    <row r="8" spans="3:7" ht="15">
      <c r="C8" s="134" t="s">
        <v>70</v>
      </c>
      <c r="D8" s="134"/>
      <c r="E8" s="88"/>
      <c r="F8" s="134" t="s">
        <v>194</v>
      </c>
      <c r="G8" s="134"/>
    </row>
    <row r="9" spans="1:7" s="2" customFormat="1" ht="15">
      <c r="A9" s="1"/>
      <c r="B9" s="22"/>
      <c r="C9" s="8" t="s">
        <v>52</v>
      </c>
      <c r="D9" s="8" t="s">
        <v>148</v>
      </c>
      <c r="E9" s="89"/>
      <c r="F9" s="8" t="s">
        <v>52</v>
      </c>
      <c r="G9" s="8" t="s">
        <v>148</v>
      </c>
    </row>
    <row r="10" spans="1:7" s="2" customFormat="1" ht="15">
      <c r="A10" s="1"/>
      <c r="B10" s="22"/>
      <c r="C10" s="3" t="s">
        <v>149</v>
      </c>
      <c r="D10" s="8" t="s">
        <v>149</v>
      </c>
      <c r="E10" s="89"/>
      <c r="F10" s="3" t="s">
        <v>205</v>
      </c>
      <c r="G10" s="3" t="s">
        <v>205</v>
      </c>
    </row>
    <row r="11" spans="1:7" s="2" customFormat="1" ht="15">
      <c r="A11" s="1"/>
      <c r="B11" s="22"/>
      <c r="C11" s="23" t="s">
        <v>195</v>
      </c>
      <c r="D11" s="23" t="s">
        <v>195</v>
      </c>
      <c r="E11" s="89"/>
      <c r="F11" s="23" t="s">
        <v>195</v>
      </c>
      <c r="G11" s="23" t="s">
        <v>195</v>
      </c>
    </row>
    <row r="12" spans="1:7" s="2" customFormat="1" ht="15">
      <c r="A12" s="1"/>
      <c r="B12" s="22"/>
      <c r="C12" s="8">
        <v>2003</v>
      </c>
      <c r="D12" s="8" t="str">
        <f>G12</f>
        <v>2002</v>
      </c>
      <c r="E12" s="89"/>
      <c r="F12" s="77" t="s">
        <v>2</v>
      </c>
      <c r="G12" s="77" t="s">
        <v>50</v>
      </c>
    </row>
    <row r="13" spans="1:7" s="2" customFormat="1" ht="15">
      <c r="A13" s="1"/>
      <c r="B13" s="22"/>
      <c r="C13" s="8" t="s">
        <v>41</v>
      </c>
      <c r="D13" s="8" t="s">
        <v>41</v>
      </c>
      <c r="E13" s="90"/>
      <c r="F13" s="8" t="s">
        <v>41</v>
      </c>
      <c r="G13" s="8" t="s">
        <v>41</v>
      </c>
    </row>
    <row r="15" spans="2:8" ht="14.25">
      <c r="B15" s="21" t="s">
        <v>42</v>
      </c>
      <c r="C15" s="13">
        <v>2458</v>
      </c>
      <c r="D15" s="13">
        <v>2785</v>
      </c>
      <c r="E15" s="13"/>
      <c r="F15" s="13">
        <v>2458</v>
      </c>
      <c r="G15" s="13">
        <v>2785</v>
      </c>
      <c r="H15" s="18"/>
    </row>
    <row r="16" spans="3:8" ht="8.25" customHeight="1">
      <c r="C16" s="13"/>
      <c r="D16" s="13"/>
      <c r="E16" s="13"/>
      <c r="F16" s="13"/>
      <c r="G16" s="13"/>
      <c r="H16" s="18"/>
    </row>
    <row r="17" spans="2:9" ht="14.25">
      <c r="B17" s="21" t="s">
        <v>53</v>
      </c>
      <c r="C17" s="13">
        <v>1</v>
      </c>
      <c r="D17" s="13">
        <v>0</v>
      </c>
      <c r="E17" s="13"/>
      <c r="F17" s="13">
        <v>0</v>
      </c>
      <c r="G17" s="13">
        <v>0</v>
      </c>
      <c r="H17" s="18"/>
      <c r="I17" s="18"/>
    </row>
    <row r="18" spans="3:8" ht="6.75" customHeight="1">
      <c r="C18" s="13"/>
      <c r="D18" s="13"/>
      <c r="E18" s="13"/>
      <c r="F18" s="13"/>
      <c r="G18" s="13"/>
      <c r="H18" s="18"/>
    </row>
    <row r="19" spans="2:9" ht="14.25">
      <c r="B19" s="25" t="s">
        <v>54</v>
      </c>
      <c r="C19" s="13">
        <v>-6</v>
      </c>
      <c r="D19" s="13">
        <v>64</v>
      </c>
      <c r="E19" s="13"/>
      <c r="F19" s="13">
        <v>-6</v>
      </c>
      <c r="G19" s="13">
        <v>64</v>
      </c>
      <c r="H19" s="18"/>
      <c r="I19" s="18"/>
    </row>
    <row r="20" spans="3:8" ht="8.25" customHeight="1">
      <c r="C20" s="13"/>
      <c r="D20" s="13"/>
      <c r="E20" s="13"/>
      <c r="F20" s="13"/>
      <c r="G20" s="13"/>
      <c r="H20" s="18"/>
    </row>
    <row r="21" spans="1:8" ht="16.5" customHeight="1">
      <c r="A21" s="24"/>
      <c r="B21" s="21" t="s">
        <v>55</v>
      </c>
      <c r="C21" s="13">
        <v>-164</v>
      </c>
      <c r="D21" s="13">
        <v>-86</v>
      </c>
      <c r="E21" s="13"/>
      <c r="F21" s="13">
        <v>-164</v>
      </c>
      <c r="G21" s="13">
        <v>-86</v>
      </c>
      <c r="H21" s="18"/>
    </row>
    <row r="22" spans="3:8" ht="8.25" customHeight="1">
      <c r="C22" s="13"/>
      <c r="D22" s="13"/>
      <c r="E22" s="13"/>
      <c r="F22" s="13"/>
      <c r="G22" s="13"/>
      <c r="H22" s="18"/>
    </row>
    <row r="23" spans="2:8" ht="14.25">
      <c r="B23" s="21" t="s">
        <v>26</v>
      </c>
      <c r="C23" s="13">
        <v>-55</v>
      </c>
      <c r="D23" s="13">
        <v>-54</v>
      </c>
      <c r="E23" s="13"/>
      <c r="F23" s="13">
        <v>-55</v>
      </c>
      <c r="G23" s="13">
        <v>-54</v>
      </c>
      <c r="H23" s="18"/>
    </row>
    <row r="24" spans="3:8" ht="9" customHeight="1">
      <c r="C24" s="13"/>
      <c r="D24" s="13"/>
      <c r="E24" s="13"/>
      <c r="F24" s="13"/>
      <c r="G24" s="13"/>
      <c r="H24" s="18"/>
    </row>
    <row r="25" spans="2:8" ht="17.25" customHeight="1">
      <c r="B25" s="5" t="s">
        <v>122</v>
      </c>
      <c r="C25" s="13"/>
      <c r="D25" s="13"/>
      <c r="E25" s="13"/>
      <c r="F25" s="13"/>
      <c r="G25" s="13"/>
      <c r="H25" s="18"/>
    </row>
    <row r="26" spans="2:8" ht="14.25" customHeight="1">
      <c r="B26" s="5" t="s">
        <v>196</v>
      </c>
      <c r="C26" s="13">
        <v>-772</v>
      </c>
      <c r="D26" s="13">
        <v>-748</v>
      </c>
      <c r="E26" s="13"/>
      <c r="F26" s="13">
        <v>-772</v>
      </c>
      <c r="G26" s="13">
        <v>-748</v>
      </c>
      <c r="H26" s="18"/>
    </row>
    <row r="27" spans="2:8" ht="9" customHeight="1">
      <c r="B27" s="5"/>
      <c r="C27" s="13"/>
      <c r="D27" s="13"/>
      <c r="E27" s="13"/>
      <c r="F27" s="13"/>
      <c r="G27" s="13"/>
      <c r="H27" s="18"/>
    </row>
    <row r="28" spans="2:8" ht="14.25">
      <c r="B28" s="26" t="s">
        <v>163</v>
      </c>
      <c r="C28" s="27">
        <v>1241</v>
      </c>
      <c r="D28" s="27">
        <v>-554</v>
      </c>
      <c r="E28" s="27"/>
      <c r="F28" s="27">
        <v>1241</v>
      </c>
      <c r="G28" s="27">
        <v>-554</v>
      </c>
      <c r="H28" s="18"/>
    </row>
    <row r="29" spans="3:8" ht="9" customHeight="1">
      <c r="C29" s="13"/>
      <c r="D29" s="13"/>
      <c r="E29" s="13"/>
      <c r="F29" s="13"/>
      <c r="G29" s="13"/>
      <c r="H29" s="18"/>
    </row>
    <row r="30" spans="1:8" ht="14.25">
      <c r="A30" s="24"/>
      <c r="B30" s="21" t="s">
        <v>56</v>
      </c>
      <c r="C30" s="13">
        <v>-368</v>
      </c>
      <c r="D30" s="13">
        <v>-499</v>
      </c>
      <c r="E30" s="13"/>
      <c r="F30" s="13">
        <v>-368</v>
      </c>
      <c r="G30" s="13">
        <v>-499</v>
      </c>
      <c r="H30" s="18"/>
    </row>
    <row r="31" spans="1:8" ht="8.25" customHeight="1">
      <c r="A31" s="24"/>
      <c r="C31" s="13"/>
      <c r="D31" s="13"/>
      <c r="E31" s="13"/>
      <c r="F31" s="13"/>
      <c r="G31" s="13"/>
      <c r="H31" s="18"/>
    </row>
    <row r="32" spans="1:8" ht="14.25">
      <c r="A32" s="24"/>
      <c r="B32" s="24" t="s">
        <v>150</v>
      </c>
      <c r="C32" s="13"/>
      <c r="D32" s="13"/>
      <c r="E32" s="13"/>
      <c r="F32" s="13"/>
      <c r="G32" s="13"/>
      <c r="H32" s="18"/>
    </row>
    <row r="33" spans="1:8" ht="14.25">
      <c r="A33" s="24"/>
      <c r="B33" s="24" t="s">
        <v>197</v>
      </c>
      <c r="C33" s="13"/>
      <c r="D33" s="13"/>
      <c r="E33" s="13"/>
      <c r="F33" s="13"/>
      <c r="G33" s="13"/>
      <c r="H33" s="18"/>
    </row>
    <row r="34" spans="1:8" ht="14.25">
      <c r="A34" s="24"/>
      <c r="B34" s="24" t="s">
        <v>198</v>
      </c>
      <c r="C34" s="13">
        <v>37</v>
      </c>
      <c r="D34" s="13">
        <v>4254</v>
      </c>
      <c r="E34" s="13"/>
      <c r="F34" s="13">
        <v>38</v>
      </c>
      <c r="G34" s="13">
        <v>4254</v>
      </c>
      <c r="H34" s="18"/>
    </row>
    <row r="35" spans="1:8" ht="9" customHeight="1">
      <c r="A35" s="24"/>
      <c r="C35" s="19"/>
      <c r="D35" s="19"/>
      <c r="E35" s="13"/>
      <c r="F35" s="19"/>
      <c r="G35" s="19"/>
      <c r="H35" s="18"/>
    </row>
    <row r="36" spans="1:8" ht="9" customHeight="1">
      <c r="A36" s="24"/>
      <c r="C36" s="13"/>
      <c r="D36" s="13"/>
      <c r="E36" s="13"/>
      <c r="F36" s="13"/>
      <c r="G36" s="13"/>
      <c r="H36" s="18"/>
    </row>
    <row r="37" spans="1:8" ht="24.75" customHeight="1">
      <c r="A37" s="24"/>
      <c r="B37" s="75" t="s">
        <v>161</v>
      </c>
      <c r="C37" s="13">
        <f>SUM(C15:C34)</f>
        <v>2372</v>
      </c>
      <c r="D37" s="13">
        <f>SUM(D15:D34)</f>
        <v>5162</v>
      </c>
      <c r="E37" s="13"/>
      <c r="F37" s="13">
        <f>SUM(F15:F34)</f>
        <v>2372</v>
      </c>
      <c r="G37" s="13">
        <f>SUM(G15:G34)</f>
        <v>5162</v>
      </c>
      <c r="H37" s="18"/>
    </row>
    <row r="38" spans="3:8" ht="9" customHeight="1">
      <c r="C38" s="13"/>
      <c r="D38" s="13"/>
      <c r="E38" s="13"/>
      <c r="F38" s="13"/>
      <c r="G38" s="13"/>
      <c r="H38" s="18"/>
    </row>
    <row r="39" spans="1:8" ht="14.25">
      <c r="A39" s="24"/>
      <c r="B39" s="75" t="s">
        <v>126</v>
      </c>
      <c r="C39" s="13">
        <v>2753</v>
      </c>
      <c r="D39" s="13">
        <v>271</v>
      </c>
      <c r="E39" s="13"/>
      <c r="F39" s="13">
        <v>2753</v>
      </c>
      <c r="G39" s="13">
        <v>271</v>
      </c>
      <c r="H39" s="18"/>
    </row>
    <row r="40" spans="1:8" ht="9" customHeight="1">
      <c r="A40" s="24"/>
      <c r="C40" s="19"/>
      <c r="D40" s="19"/>
      <c r="E40" s="13"/>
      <c r="F40" s="19"/>
      <c r="G40" s="19"/>
      <c r="H40" s="18"/>
    </row>
    <row r="41" spans="1:8" ht="9" customHeight="1">
      <c r="A41" s="24"/>
      <c r="C41" s="13"/>
      <c r="D41" s="13"/>
      <c r="E41" s="13"/>
      <c r="F41" s="13"/>
      <c r="G41" s="13"/>
      <c r="H41" s="18"/>
    </row>
    <row r="42" spans="1:8" ht="14.25">
      <c r="A42" s="24"/>
      <c r="B42" s="21" t="s">
        <v>162</v>
      </c>
      <c r="C42" s="13">
        <f>SUM(C37:C39)</f>
        <v>5125</v>
      </c>
      <c r="D42" s="13">
        <f>SUM(D37:D39)</f>
        <v>5433</v>
      </c>
      <c r="E42" s="13"/>
      <c r="F42" s="13">
        <f>SUM(F37:F39)</f>
        <v>5125</v>
      </c>
      <c r="G42" s="13">
        <f>SUM(G37:G39)</f>
        <v>5433</v>
      </c>
      <c r="H42" s="18"/>
    </row>
    <row r="43" spans="1:8" ht="9" customHeight="1">
      <c r="A43" s="24"/>
      <c r="C43" s="13"/>
      <c r="D43" s="13"/>
      <c r="E43" s="13"/>
      <c r="F43" s="13"/>
      <c r="G43" s="13"/>
      <c r="H43" s="18"/>
    </row>
    <row r="44" spans="1:8" ht="14.25">
      <c r="A44" s="24"/>
      <c r="B44" s="21" t="s">
        <v>127</v>
      </c>
      <c r="C44" s="13"/>
      <c r="D44" s="13"/>
      <c r="E44" s="13"/>
      <c r="F44" s="13"/>
      <c r="G44" s="13"/>
      <c r="H44" s="18"/>
    </row>
    <row r="45" spans="1:8" ht="8.25" customHeight="1">
      <c r="A45" s="24"/>
      <c r="C45" s="13"/>
      <c r="D45" s="13"/>
      <c r="E45" s="13"/>
      <c r="F45" s="13"/>
      <c r="G45" s="13"/>
      <c r="H45" s="18"/>
    </row>
    <row r="46" spans="1:8" ht="14.25">
      <c r="A46" s="24"/>
      <c r="B46" s="21" t="s">
        <v>199</v>
      </c>
      <c r="C46" s="78">
        <v>-216</v>
      </c>
      <c r="D46" s="79">
        <v>-321</v>
      </c>
      <c r="E46" s="13"/>
      <c r="F46" s="78">
        <v>-216</v>
      </c>
      <c r="G46" s="79">
        <v>-321</v>
      </c>
      <c r="H46" s="18"/>
    </row>
    <row r="47" spans="1:8" ht="14.25">
      <c r="A47" s="24"/>
      <c r="B47" s="21" t="s">
        <v>200</v>
      </c>
      <c r="C47" s="80">
        <v>0</v>
      </c>
      <c r="D47" s="81">
        <v>-20</v>
      </c>
      <c r="E47" s="13"/>
      <c r="F47" s="80">
        <v>0</v>
      </c>
      <c r="G47" s="81">
        <v>-20</v>
      </c>
      <c r="H47" s="18"/>
    </row>
    <row r="48" spans="1:8" ht="9" customHeight="1">
      <c r="A48" s="24"/>
      <c r="C48" s="84"/>
      <c r="D48" s="84"/>
      <c r="E48" s="13"/>
      <c r="F48" s="84"/>
      <c r="G48" s="84"/>
      <c r="H48" s="18"/>
    </row>
    <row r="49" spans="1:8" ht="14.25">
      <c r="A49" s="24"/>
      <c r="C49" s="84">
        <f>SUM(C46:C47)</f>
        <v>-216</v>
      </c>
      <c r="D49" s="84">
        <f>SUM(D46:D47)</f>
        <v>-341</v>
      </c>
      <c r="E49" s="13"/>
      <c r="F49" s="84">
        <f>SUM(F46:F47)</f>
        <v>-216</v>
      </c>
      <c r="G49" s="84">
        <f>SUM(G46:G47)</f>
        <v>-341</v>
      </c>
      <c r="H49" s="18"/>
    </row>
    <row r="50" spans="1:8" ht="9" customHeight="1">
      <c r="A50" s="24"/>
      <c r="C50" s="19"/>
      <c r="D50" s="19"/>
      <c r="E50" s="13"/>
      <c r="F50" s="19"/>
      <c r="G50" s="19"/>
      <c r="H50" s="18"/>
    </row>
    <row r="51" spans="1:8" ht="15" thickBot="1">
      <c r="A51" s="24"/>
      <c r="B51" s="21" t="s">
        <v>86</v>
      </c>
      <c r="C51" s="17">
        <f>SUM(C42:C44)+C49</f>
        <v>4909</v>
      </c>
      <c r="D51" s="17">
        <f>SUM(D42:D44)+D49</f>
        <v>5092</v>
      </c>
      <c r="E51" s="13"/>
      <c r="F51" s="17">
        <f>SUM(F42:F44)+F49</f>
        <v>4909</v>
      </c>
      <c r="G51" s="17">
        <f>SUM(G42:G44)+G49</f>
        <v>5092</v>
      </c>
      <c r="H51" s="18"/>
    </row>
    <row r="52" spans="1:8" ht="15" thickTop="1">
      <c r="A52" s="24"/>
      <c r="C52" s="13"/>
      <c r="D52" s="13"/>
      <c r="E52" s="13"/>
      <c r="F52" s="13"/>
      <c r="G52" s="13"/>
      <c r="H52" s="18"/>
    </row>
    <row r="53" spans="1:7" ht="14.25">
      <c r="A53" s="24"/>
      <c r="C53" s="13"/>
      <c r="D53" s="13"/>
      <c r="E53" s="13"/>
      <c r="F53" s="28"/>
      <c r="G53" s="28"/>
    </row>
    <row r="54" spans="1:7" ht="14.25">
      <c r="A54" s="24"/>
      <c r="B54" s="21" t="s">
        <v>57</v>
      </c>
      <c r="C54" s="13"/>
      <c r="D54" s="13"/>
      <c r="E54" s="13"/>
      <c r="F54" s="28"/>
      <c r="G54" s="28"/>
    </row>
    <row r="55" spans="1:7" ht="15" thickBot="1">
      <c r="A55" s="24"/>
      <c r="B55" s="21" t="s">
        <v>201</v>
      </c>
      <c r="C55" s="82">
        <f>(C51/1890)*100</f>
        <v>259.7354497354497</v>
      </c>
      <c r="D55" s="82">
        <f>(D51/1890)*100</f>
        <v>269.4179894179894</v>
      </c>
      <c r="E55" s="20"/>
      <c r="F55" s="82">
        <f>(F51/1890)*100</f>
        <v>259.7354497354497</v>
      </c>
      <c r="G55" s="82">
        <f>(G51/1890)*100</f>
        <v>269.4179894179894</v>
      </c>
    </row>
    <row r="56" spans="1:7" ht="14.25">
      <c r="A56" s="24"/>
      <c r="B56" s="10"/>
      <c r="C56" s="13"/>
      <c r="D56" s="13"/>
      <c r="E56" s="13"/>
      <c r="F56" s="13"/>
      <c r="G56" s="13"/>
    </row>
    <row r="57" spans="1:7" ht="14.25">
      <c r="A57" s="24"/>
      <c r="B57" s="10"/>
      <c r="C57" s="13"/>
      <c r="D57" s="13"/>
      <c r="E57" s="13"/>
      <c r="F57" s="13"/>
      <c r="G57" s="13"/>
    </row>
    <row r="58" spans="1:7" ht="14.25">
      <c r="A58" s="24"/>
      <c r="B58" s="10"/>
      <c r="C58" s="13"/>
      <c r="D58" s="13"/>
      <c r="E58" s="13"/>
      <c r="F58" s="13"/>
      <c r="G58" s="13"/>
    </row>
    <row r="59" spans="1:7" ht="14.25">
      <c r="A59" s="24"/>
      <c r="C59" s="13"/>
      <c r="D59" s="13"/>
      <c r="E59" s="13"/>
      <c r="F59" s="13"/>
      <c r="G59" s="13"/>
    </row>
    <row r="60" spans="1:7" ht="14.25">
      <c r="A60" s="24"/>
      <c r="B60" s="29"/>
      <c r="C60" s="13"/>
      <c r="D60" s="13"/>
      <c r="E60" s="13"/>
      <c r="F60" s="13"/>
      <c r="G60" s="13"/>
    </row>
    <row r="61" spans="2:7" ht="14.25">
      <c r="B61" s="29" t="s">
        <v>225</v>
      </c>
      <c r="C61" s="13"/>
      <c r="D61" s="13"/>
      <c r="E61" s="13"/>
      <c r="F61" s="13"/>
      <c r="G61" s="13"/>
    </row>
    <row r="62" spans="3:7" ht="14.25">
      <c r="C62" s="13"/>
      <c r="D62" s="13"/>
      <c r="E62" s="13"/>
      <c r="F62" s="13"/>
      <c r="G62" s="13"/>
    </row>
    <row r="63" spans="3:7" ht="14.25">
      <c r="C63" s="13"/>
      <c r="D63" s="13"/>
      <c r="E63" s="13"/>
      <c r="F63" s="13"/>
      <c r="G63" s="13"/>
    </row>
    <row r="64" spans="3:7" ht="14.25">
      <c r="C64" s="13"/>
      <c r="D64" s="13"/>
      <c r="E64" s="13"/>
      <c r="F64" s="13"/>
      <c r="G64" s="13"/>
    </row>
    <row r="65" spans="3:7" ht="14.25">
      <c r="C65" s="13"/>
      <c r="D65" s="13"/>
      <c r="E65" s="13"/>
      <c r="F65" s="13"/>
      <c r="G65" s="13"/>
    </row>
    <row r="66" spans="3:7" ht="14.25">
      <c r="C66" s="13"/>
      <c r="D66" s="13"/>
      <c r="E66" s="13"/>
      <c r="F66" s="13"/>
      <c r="G66" s="13"/>
    </row>
    <row r="67" spans="3:7" ht="14.25">
      <c r="C67" s="13"/>
      <c r="D67" s="13"/>
      <c r="E67" s="13"/>
      <c r="F67" s="13"/>
      <c r="G67" s="13"/>
    </row>
    <row r="68" spans="3:7" ht="14.25">
      <c r="C68" s="13"/>
      <c r="D68" s="13"/>
      <c r="E68" s="13"/>
      <c r="F68" s="13"/>
      <c r="G68" s="13"/>
    </row>
    <row r="69" spans="3:7" ht="14.25">
      <c r="C69" s="13"/>
      <c r="D69" s="13"/>
      <c r="E69" s="13"/>
      <c r="F69" s="13"/>
      <c r="G69" s="13"/>
    </row>
    <row r="70" spans="3:7" ht="14.25">
      <c r="C70" s="13"/>
      <c r="D70" s="13"/>
      <c r="E70" s="13"/>
      <c r="F70" s="13"/>
      <c r="G70" s="13"/>
    </row>
    <row r="71" spans="3:7" ht="14.25">
      <c r="C71" s="13"/>
      <c r="D71" s="13"/>
      <c r="E71" s="13"/>
      <c r="F71" s="13"/>
      <c r="G71" s="13"/>
    </row>
    <row r="72" spans="3:7" ht="14.25">
      <c r="C72" s="13"/>
      <c r="D72" s="13"/>
      <c r="E72" s="13"/>
      <c r="F72" s="13"/>
      <c r="G72" s="13"/>
    </row>
    <row r="73" spans="3:7" ht="14.25">
      <c r="C73" s="13"/>
      <c r="D73" s="13"/>
      <c r="E73" s="13"/>
      <c r="F73" s="13"/>
      <c r="G73" s="13"/>
    </row>
    <row r="74" spans="3:7" ht="14.25">
      <c r="C74" s="13"/>
      <c r="D74" s="13"/>
      <c r="E74" s="13"/>
      <c r="F74" s="13"/>
      <c r="G74" s="13"/>
    </row>
    <row r="75" spans="3:7" ht="14.25">
      <c r="C75" s="13"/>
      <c r="D75" s="13"/>
      <c r="E75" s="13"/>
      <c r="F75" s="13"/>
      <c r="G75" s="13"/>
    </row>
    <row r="76" spans="3:7" ht="14.25">
      <c r="C76" s="13"/>
      <c r="D76" s="13"/>
      <c r="E76" s="13"/>
      <c r="F76" s="13"/>
      <c r="G76" s="13"/>
    </row>
  </sheetData>
  <sheetProtection password="CCE3" sheet="1" objects="1" scenarios="1"/>
  <mergeCells count="2">
    <mergeCell ref="C8:D8"/>
    <mergeCell ref="F8:G8"/>
  </mergeCells>
  <printOptions horizontalCentered="1"/>
  <pageMargins left="0.31496062992125984" right="0.31496062992125984" top="0.7480314960629921" bottom="0.5118110236220472" header="0.2362204724409449" footer="0.2362204724409449"/>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K44"/>
  <sheetViews>
    <sheetView workbookViewId="0" topLeftCell="B1">
      <selection activeCell="L12" sqref="L12"/>
    </sheetView>
  </sheetViews>
  <sheetFormatPr defaultColWidth="9.33203125" defaultRowHeight="12.75"/>
  <cols>
    <col min="1" max="1" width="4.66015625" style="5" customWidth="1"/>
    <col min="2" max="2" width="25.83203125" style="5" customWidth="1"/>
    <col min="3" max="3" width="11" style="5" customWidth="1"/>
    <col min="4" max="4" width="13.66015625" style="5" customWidth="1"/>
    <col min="5" max="5" width="12.83203125" style="5" customWidth="1"/>
    <col min="6" max="6" width="14.83203125" style="5" customWidth="1"/>
    <col min="7" max="7" width="19.5" style="5" customWidth="1"/>
    <col min="8" max="8" width="16.33203125" style="99" customWidth="1"/>
    <col min="9" max="10" width="12.83203125" style="5" customWidth="1"/>
    <col min="11" max="11" width="13.16015625" style="5" customWidth="1"/>
    <col min="12" max="16384" width="9.33203125" style="5" customWidth="1"/>
  </cols>
  <sheetData>
    <row r="1" spans="1:8" s="6" customFormat="1" ht="15">
      <c r="A1" s="6" t="s">
        <v>160</v>
      </c>
      <c r="H1" s="93"/>
    </row>
    <row r="2" spans="1:8" s="6" customFormat="1" ht="15">
      <c r="A2" s="6" t="s">
        <v>158</v>
      </c>
      <c r="H2" s="93"/>
    </row>
    <row r="3" s="6" customFormat="1" ht="15">
      <c r="H3" s="93"/>
    </row>
    <row r="4" spans="1:8" s="6" customFormat="1" ht="15">
      <c r="A4" s="6" t="s">
        <v>153</v>
      </c>
      <c r="H4" s="93"/>
    </row>
    <row r="5" spans="1:8" s="6" customFormat="1" ht="15">
      <c r="A5" s="6" t="s">
        <v>203</v>
      </c>
      <c r="H5" s="93"/>
    </row>
    <row r="6" spans="1:8" s="6" customFormat="1" ht="15">
      <c r="A6" s="62" t="s">
        <v>202</v>
      </c>
      <c r="H6" s="93"/>
    </row>
    <row r="7" spans="1:8" s="6" customFormat="1" ht="15">
      <c r="A7" s="62"/>
      <c r="H7" s="93"/>
    </row>
    <row r="8" spans="5:10" s="73" customFormat="1" ht="12.75">
      <c r="E8" s="135" t="s">
        <v>67</v>
      </c>
      <c r="F8" s="135"/>
      <c r="G8" s="135" t="s">
        <v>58</v>
      </c>
      <c r="H8" s="135"/>
      <c r="I8" s="135"/>
      <c r="J8" s="135"/>
    </row>
    <row r="9" spans="4:11" s="73" customFormat="1" ht="12.75">
      <c r="D9" s="74"/>
      <c r="E9" s="74"/>
      <c r="F9" s="74" t="s">
        <v>66</v>
      </c>
      <c r="G9" s="74" t="s">
        <v>112</v>
      </c>
      <c r="H9" s="94" t="s">
        <v>209</v>
      </c>
      <c r="I9" s="74"/>
      <c r="J9" s="74"/>
      <c r="K9" s="74"/>
    </row>
    <row r="10" spans="4:11" s="73" customFormat="1" ht="12.75">
      <c r="D10" s="74" t="s">
        <v>59</v>
      </c>
      <c r="E10" s="74" t="s">
        <v>60</v>
      </c>
      <c r="F10" s="74" t="s">
        <v>111</v>
      </c>
      <c r="G10" s="74" t="s">
        <v>113</v>
      </c>
      <c r="H10" s="94" t="s">
        <v>210</v>
      </c>
      <c r="I10" s="74" t="s">
        <v>43</v>
      </c>
      <c r="J10" s="74" t="s">
        <v>61</v>
      </c>
      <c r="K10" s="74"/>
    </row>
    <row r="11" spans="4:11" s="73" customFormat="1" ht="12.75">
      <c r="D11" s="74" t="s">
        <v>62</v>
      </c>
      <c r="E11" s="74" t="s">
        <v>63</v>
      </c>
      <c r="F11" s="74" t="s">
        <v>64</v>
      </c>
      <c r="G11" s="74" t="s">
        <v>114</v>
      </c>
      <c r="H11" s="94" t="s">
        <v>114</v>
      </c>
      <c r="I11" s="74" t="s">
        <v>64</v>
      </c>
      <c r="J11" s="74" t="s">
        <v>65</v>
      </c>
      <c r="K11" s="74" t="s">
        <v>25</v>
      </c>
    </row>
    <row r="12" spans="4:11" s="73" customFormat="1" ht="12.75">
      <c r="D12" s="74" t="s">
        <v>41</v>
      </c>
      <c r="E12" s="74" t="s">
        <v>41</v>
      </c>
      <c r="F12" s="74" t="s">
        <v>41</v>
      </c>
      <c r="G12" s="74" t="s">
        <v>41</v>
      </c>
      <c r="H12" s="94" t="s">
        <v>41</v>
      </c>
      <c r="I12" s="74" t="s">
        <v>41</v>
      </c>
      <c r="J12" s="74" t="s">
        <v>41</v>
      </c>
      <c r="K12" s="74" t="s">
        <v>41</v>
      </c>
    </row>
    <row r="13" spans="1:11" s="6" customFormat="1" ht="15">
      <c r="A13" s="73" t="s">
        <v>206</v>
      </c>
      <c r="D13" s="93"/>
      <c r="E13" s="93"/>
      <c r="F13" s="93"/>
      <c r="G13" s="93"/>
      <c r="H13" s="93"/>
      <c r="I13" s="93"/>
      <c r="J13" s="93"/>
      <c r="K13" s="93"/>
    </row>
    <row r="14" spans="1:11" s="6" customFormat="1" ht="15">
      <c r="A14" s="91" t="s">
        <v>207</v>
      </c>
      <c r="D14" s="93"/>
      <c r="E14" s="93"/>
      <c r="F14" s="93"/>
      <c r="G14" s="93"/>
      <c r="H14" s="93"/>
      <c r="I14" s="93"/>
      <c r="J14" s="93"/>
      <c r="K14" s="93"/>
    </row>
    <row r="15" spans="4:11" ht="14.25">
      <c r="D15" s="99"/>
      <c r="E15" s="99"/>
      <c r="F15" s="99"/>
      <c r="G15" s="99"/>
      <c r="I15" s="99"/>
      <c r="J15" s="99"/>
      <c r="K15" s="99"/>
    </row>
    <row r="16" spans="1:11" ht="14.25">
      <c r="A16" s="5" t="s">
        <v>211</v>
      </c>
      <c r="D16" s="95">
        <v>1890</v>
      </c>
      <c r="E16" s="95">
        <v>101201</v>
      </c>
      <c r="F16" s="95">
        <v>17015</v>
      </c>
      <c r="G16" s="95">
        <v>7500</v>
      </c>
      <c r="H16" s="95"/>
      <c r="I16" s="95">
        <v>11000</v>
      </c>
      <c r="J16" s="95">
        <v>33102</v>
      </c>
      <c r="K16" s="95">
        <f>SUM(D16:J16)</f>
        <v>171708</v>
      </c>
    </row>
    <row r="17" spans="4:11" ht="7.5" customHeight="1">
      <c r="D17" s="95"/>
      <c r="E17" s="95"/>
      <c r="F17" s="95"/>
      <c r="G17" s="95"/>
      <c r="H17" s="95"/>
      <c r="I17" s="95"/>
      <c r="J17" s="95"/>
      <c r="K17" s="95"/>
    </row>
    <row r="18" spans="1:11" ht="14.25">
      <c r="A18" s="5" t="s">
        <v>124</v>
      </c>
      <c r="D18" s="96">
        <v>0</v>
      </c>
      <c r="E18" s="96">
        <v>0</v>
      </c>
      <c r="F18" s="96">
        <v>0</v>
      </c>
      <c r="G18" s="96">
        <v>0</v>
      </c>
      <c r="H18" s="96"/>
      <c r="I18" s="96">
        <v>0</v>
      </c>
      <c r="J18" s="96">
        <v>4909</v>
      </c>
      <c r="K18" s="96">
        <f>SUM(D18:J18)</f>
        <v>4909</v>
      </c>
    </row>
    <row r="19" spans="1:11" ht="14.25">
      <c r="A19" s="5" t="s">
        <v>108</v>
      </c>
      <c r="D19" s="96">
        <v>0</v>
      </c>
      <c r="E19" s="101">
        <v>38</v>
      </c>
      <c r="F19" s="97">
        <v>0</v>
      </c>
      <c r="G19" s="97">
        <v>0</v>
      </c>
      <c r="H19" s="97"/>
      <c r="I19" s="97">
        <v>0</v>
      </c>
      <c r="J19" s="92">
        <v>-38</v>
      </c>
      <c r="K19" s="96">
        <f>SUM(D19:J19)</f>
        <v>0</v>
      </c>
    </row>
    <row r="20" spans="4:11" ht="7.5" customHeight="1">
      <c r="D20" s="95"/>
      <c r="E20" s="95"/>
      <c r="F20" s="95"/>
      <c r="G20" s="95"/>
      <c r="H20" s="95"/>
      <c r="I20" s="95"/>
      <c r="J20" s="95"/>
      <c r="K20" s="95"/>
    </row>
    <row r="21" spans="1:11" ht="15" thickBot="1">
      <c r="A21" s="5" t="s">
        <v>237</v>
      </c>
      <c r="D21" s="98">
        <f>SUM(D16:D20)</f>
        <v>1890</v>
      </c>
      <c r="E21" s="98">
        <f aca="true" t="shared" si="0" ref="E21:K21">SUM(E16:E20)</f>
        <v>101239</v>
      </c>
      <c r="F21" s="98">
        <f t="shared" si="0"/>
        <v>17015</v>
      </c>
      <c r="G21" s="98">
        <f t="shared" si="0"/>
        <v>7500</v>
      </c>
      <c r="H21" s="98">
        <f t="shared" si="0"/>
        <v>0</v>
      </c>
      <c r="I21" s="98">
        <f t="shared" si="0"/>
        <v>11000</v>
      </c>
      <c r="J21" s="98">
        <f t="shared" si="0"/>
        <v>37973</v>
      </c>
      <c r="K21" s="98">
        <f t="shared" si="0"/>
        <v>176617</v>
      </c>
    </row>
    <row r="22" spans="4:11" ht="15" thickTop="1">
      <c r="D22" s="99"/>
      <c r="E22" s="99"/>
      <c r="F22" s="99"/>
      <c r="G22" s="99"/>
      <c r="I22" s="99"/>
      <c r="J22" s="99"/>
      <c r="K22" s="99"/>
    </row>
    <row r="23" spans="1:11" ht="14.25">
      <c r="A23" s="73" t="s">
        <v>206</v>
      </c>
      <c r="D23" s="99"/>
      <c r="E23" s="99"/>
      <c r="F23" s="99"/>
      <c r="G23" s="99"/>
      <c r="I23" s="99"/>
      <c r="J23" s="99"/>
      <c r="K23" s="99"/>
    </row>
    <row r="24" spans="1:11" ht="14.25">
      <c r="A24" s="91" t="s">
        <v>208</v>
      </c>
      <c r="D24" s="99"/>
      <c r="E24" s="99"/>
      <c r="F24" s="99"/>
      <c r="G24" s="99"/>
      <c r="I24" s="99"/>
      <c r="J24" s="99"/>
      <c r="K24" s="99"/>
    </row>
    <row r="25" spans="4:11" ht="14.25">
      <c r="D25" s="99"/>
      <c r="E25" s="99"/>
      <c r="F25" s="99"/>
      <c r="G25" s="99"/>
      <c r="I25" s="99"/>
      <c r="J25" s="99"/>
      <c r="K25" s="99"/>
    </row>
    <row r="26" spans="1:11" ht="14.25">
      <c r="A26" s="5" t="s">
        <v>212</v>
      </c>
      <c r="D26" s="95">
        <v>1890</v>
      </c>
      <c r="E26" s="95">
        <v>97675</v>
      </c>
      <c r="F26" s="95">
        <v>17015</v>
      </c>
      <c r="G26" s="95">
        <v>7500</v>
      </c>
      <c r="H26" s="95">
        <v>0</v>
      </c>
      <c r="I26" s="95">
        <v>11000</v>
      </c>
      <c r="J26" s="95">
        <v>21574</v>
      </c>
      <c r="K26" s="95">
        <f>SUM(D26:J26)</f>
        <v>156654</v>
      </c>
    </row>
    <row r="27" spans="1:11" ht="14.25">
      <c r="A27" s="5" t="s">
        <v>98</v>
      </c>
      <c r="D27" s="100">
        <v>0</v>
      </c>
      <c r="E27" s="100">
        <v>0</v>
      </c>
      <c r="F27" s="100">
        <v>0</v>
      </c>
      <c r="G27" s="100">
        <v>0</v>
      </c>
      <c r="H27" s="100"/>
      <c r="I27" s="100">
        <v>0</v>
      </c>
      <c r="J27" s="102">
        <v>655</v>
      </c>
      <c r="K27" s="102">
        <f>SUM(D27:J27)</f>
        <v>655</v>
      </c>
    </row>
    <row r="28" spans="1:11" ht="14.25">
      <c r="A28" s="5" t="s">
        <v>99</v>
      </c>
      <c r="D28" s="96">
        <f>SUM(D26:D27)</f>
        <v>1890</v>
      </c>
      <c r="E28" s="96">
        <f aca="true" t="shared" si="1" ref="E28:K28">SUM(E26:E27)</f>
        <v>97675</v>
      </c>
      <c r="F28" s="96">
        <f t="shared" si="1"/>
        <v>17015</v>
      </c>
      <c r="G28" s="96">
        <f t="shared" si="1"/>
        <v>7500</v>
      </c>
      <c r="H28" s="96">
        <f t="shared" si="1"/>
        <v>0</v>
      </c>
      <c r="I28" s="96">
        <f t="shared" si="1"/>
        <v>11000</v>
      </c>
      <c r="J28" s="96">
        <f t="shared" si="1"/>
        <v>22229</v>
      </c>
      <c r="K28" s="96">
        <f t="shared" si="1"/>
        <v>157309</v>
      </c>
    </row>
    <row r="29" spans="4:11" ht="7.5" customHeight="1">
      <c r="D29" s="96"/>
      <c r="E29" s="96"/>
      <c r="F29" s="96"/>
      <c r="G29" s="96"/>
      <c r="H29" s="96"/>
      <c r="I29" s="96"/>
      <c r="J29" s="96"/>
      <c r="K29" s="96"/>
    </row>
    <row r="30" spans="1:11" ht="14.25">
      <c r="A30" s="5" t="s">
        <v>124</v>
      </c>
      <c r="D30" s="96">
        <v>0</v>
      </c>
      <c r="E30" s="96">
        <v>0</v>
      </c>
      <c r="F30" s="96">
        <v>0</v>
      </c>
      <c r="G30" s="96">
        <v>0</v>
      </c>
      <c r="H30" s="96">
        <v>0</v>
      </c>
      <c r="I30" s="96">
        <v>0</v>
      </c>
      <c r="J30" s="96">
        <v>5092</v>
      </c>
      <c r="K30" s="96">
        <f>SUM(D30:J30)</f>
        <v>5092</v>
      </c>
    </row>
    <row r="31" spans="1:11" ht="14.25">
      <c r="A31" s="5" t="s">
        <v>108</v>
      </c>
      <c r="D31" s="96">
        <v>0</v>
      </c>
      <c r="E31" s="101">
        <v>0</v>
      </c>
      <c r="F31" s="97">
        <v>0</v>
      </c>
      <c r="G31" s="97">
        <v>0</v>
      </c>
      <c r="H31" s="97">
        <v>4254</v>
      </c>
      <c r="I31" s="97">
        <v>0</v>
      </c>
      <c r="J31" s="92">
        <v>-4254</v>
      </c>
      <c r="K31" s="96">
        <f>SUM(D31:J31)</f>
        <v>0</v>
      </c>
    </row>
    <row r="32" spans="4:11" ht="7.5" customHeight="1">
      <c r="D32" s="95"/>
      <c r="E32" s="95"/>
      <c r="F32" s="95"/>
      <c r="G32" s="95"/>
      <c r="H32" s="95"/>
      <c r="I32" s="95"/>
      <c r="J32" s="95"/>
      <c r="K32" s="95"/>
    </row>
    <row r="33" spans="1:11" ht="15" thickBot="1">
      <c r="A33" s="5" t="s">
        <v>238</v>
      </c>
      <c r="D33" s="98">
        <f aca="true" t="shared" si="2" ref="D33:I33">SUM(D28:D30)</f>
        <v>1890</v>
      </c>
      <c r="E33" s="98">
        <f t="shared" si="2"/>
        <v>97675</v>
      </c>
      <c r="F33" s="98">
        <f t="shared" si="2"/>
        <v>17015</v>
      </c>
      <c r="G33" s="98">
        <f t="shared" si="2"/>
        <v>7500</v>
      </c>
      <c r="H33" s="98">
        <f t="shared" si="2"/>
        <v>0</v>
      </c>
      <c r="I33" s="98">
        <f t="shared" si="2"/>
        <v>11000</v>
      </c>
      <c r="J33" s="98">
        <f>SUM(J28:J31)</f>
        <v>23067</v>
      </c>
      <c r="K33" s="98">
        <f>SUM(K28:K32)</f>
        <v>162401</v>
      </c>
    </row>
    <row r="34" spans="4:11" ht="15" thickTop="1">
      <c r="D34" s="99"/>
      <c r="E34" s="99"/>
      <c r="F34" s="99"/>
      <c r="G34" s="99"/>
      <c r="I34" s="99"/>
      <c r="J34" s="99"/>
      <c r="K34" s="99"/>
    </row>
    <row r="35" spans="4:11" ht="14.25">
      <c r="D35" s="99"/>
      <c r="E35" s="99"/>
      <c r="F35" s="99"/>
      <c r="G35" s="99"/>
      <c r="I35" s="99"/>
      <c r="J35" s="99"/>
      <c r="K35" s="99"/>
    </row>
    <row r="36" spans="4:11" ht="14.25">
      <c r="D36" s="99"/>
      <c r="E36" s="99"/>
      <c r="F36" s="99"/>
      <c r="G36" s="99"/>
      <c r="I36" s="99"/>
      <c r="J36" s="99"/>
      <c r="K36" s="99"/>
    </row>
    <row r="37" spans="4:11" ht="14.25">
      <c r="D37" s="99"/>
      <c r="E37" s="99"/>
      <c r="F37" s="99"/>
      <c r="G37" s="99"/>
      <c r="I37" s="99"/>
      <c r="J37" s="99"/>
      <c r="K37" s="99"/>
    </row>
    <row r="38" spans="4:11" ht="14.25">
      <c r="D38" s="99"/>
      <c r="E38" s="99"/>
      <c r="F38" s="99"/>
      <c r="G38" s="99"/>
      <c r="I38" s="99"/>
      <c r="J38" s="99"/>
      <c r="K38" s="99"/>
    </row>
    <row r="39" spans="4:11" ht="14.25">
      <c r="D39" s="99"/>
      <c r="E39" s="99"/>
      <c r="F39" s="99"/>
      <c r="G39" s="99"/>
      <c r="I39" s="99"/>
      <c r="J39" s="99"/>
      <c r="K39" s="99"/>
    </row>
    <row r="40" spans="4:11" ht="14.25">
      <c r="D40" s="99"/>
      <c r="E40" s="99"/>
      <c r="F40" s="99"/>
      <c r="G40" s="99"/>
      <c r="I40" s="99"/>
      <c r="J40" s="99"/>
      <c r="K40" s="99"/>
    </row>
    <row r="41" spans="4:11" ht="14.25">
      <c r="D41" s="99"/>
      <c r="E41" s="99"/>
      <c r="F41" s="99"/>
      <c r="G41" s="99"/>
      <c r="I41" s="99"/>
      <c r="J41" s="99"/>
      <c r="K41" s="99"/>
    </row>
    <row r="42" spans="4:11" ht="14.25">
      <c r="D42" s="99"/>
      <c r="E42" s="99"/>
      <c r="F42" s="99"/>
      <c r="G42" s="99"/>
      <c r="I42" s="99"/>
      <c r="J42" s="99"/>
      <c r="K42" s="99"/>
    </row>
    <row r="43" spans="4:11" ht="14.25">
      <c r="D43" s="99"/>
      <c r="E43" s="99"/>
      <c r="F43" s="99"/>
      <c r="G43" s="99"/>
      <c r="I43" s="99"/>
      <c r="J43" s="99"/>
      <c r="K43" s="99"/>
    </row>
    <row r="44" spans="4:11" ht="14.25">
      <c r="D44" s="99"/>
      <c r="E44" s="99"/>
      <c r="F44" s="99"/>
      <c r="G44" s="99"/>
      <c r="I44" s="99"/>
      <c r="J44" s="99"/>
      <c r="K44" s="99"/>
    </row>
  </sheetData>
  <sheetProtection password="CCE3" sheet="1" objects="1" scenarios="1"/>
  <mergeCells count="2">
    <mergeCell ref="G8:J8"/>
    <mergeCell ref="E8:F8"/>
  </mergeCells>
  <printOptions horizontalCentered="1"/>
  <pageMargins left="0.5118110236220472" right="0.5118110236220472" top="0.7480314960629921" bottom="0.5118110236220472" header="0.5118110236220472" footer="0.2362204724409449"/>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sheetPr codeName="Sheet4"/>
  <dimension ref="A1:D65"/>
  <sheetViews>
    <sheetView workbookViewId="0" topLeftCell="A1">
      <selection activeCell="B27" sqref="B27"/>
    </sheetView>
  </sheetViews>
  <sheetFormatPr defaultColWidth="9.33203125" defaultRowHeight="12.75"/>
  <cols>
    <col min="1" max="1" width="70.66015625" style="31" customWidth="1"/>
    <col min="2" max="2" width="18.83203125" style="33" customWidth="1"/>
    <col min="3" max="3" width="4.16015625" style="30" customWidth="1"/>
    <col min="4" max="4" width="18.83203125" style="108" customWidth="1"/>
    <col min="5" max="10" width="9.33203125" style="30" customWidth="1"/>
    <col min="11" max="16384" width="9.33203125" style="31" customWidth="1"/>
  </cols>
  <sheetData>
    <row r="1" ht="15">
      <c r="A1" s="32" t="s">
        <v>157</v>
      </c>
    </row>
    <row r="2" ht="15">
      <c r="A2" s="32" t="s">
        <v>158</v>
      </c>
    </row>
    <row r="3" ht="15">
      <c r="A3" s="32"/>
    </row>
    <row r="4" ht="15">
      <c r="A4" s="32" t="s">
        <v>125</v>
      </c>
    </row>
    <row r="5" ht="15">
      <c r="A5" s="32" t="s">
        <v>203</v>
      </c>
    </row>
    <row r="6" ht="14.25">
      <c r="A6" s="62" t="s">
        <v>202</v>
      </c>
    </row>
    <row r="7" spans="2:4" ht="15">
      <c r="B7" s="136" t="s">
        <v>213</v>
      </c>
      <c r="C7" s="136"/>
      <c r="D7" s="136"/>
    </row>
    <row r="8" spans="2:4" ht="15">
      <c r="B8" s="103" t="s">
        <v>195</v>
      </c>
      <c r="C8" s="104"/>
      <c r="D8" s="109" t="s">
        <v>195</v>
      </c>
    </row>
    <row r="9" spans="2:4" ht="15">
      <c r="B9" s="103" t="s">
        <v>2</v>
      </c>
      <c r="C9" s="104"/>
      <c r="D9" s="105" t="s">
        <v>50</v>
      </c>
    </row>
    <row r="10" spans="2:4" ht="15">
      <c r="B10" s="106" t="s">
        <v>41</v>
      </c>
      <c r="C10" s="104"/>
      <c r="D10" s="107" t="s">
        <v>41</v>
      </c>
    </row>
    <row r="11" ht="14.25">
      <c r="B11" s="34"/>
    </row>
    <row r="12" ht="14.25">
      <c r="A12" s="31" t="s">
        <v>27</v>
      </c>
    </row>
    <row r="13" ht="9" customHeight="1">
      <c r="B13" s="35"/>
    </row>
    <row r="14" spans="1:4" ht="14.25">
      <c r="A14" s="31" t="s">
        <v>28</v>
      </c>
      <c r="B14" s="37">
        <v>5125</v>
      </c>
      <c r="D14" s="108">
        <v>5433</v>
      </c>
    </row>
    <row r="15" spans="1:2" ht="14.25">
      <c r="A15" s="31" t="s">
        <v>29</v>
      </c>
      <c r="B15" s="37"/>
    </row>
    <row r="16" spans="1:4" ht="14.25">
      <c r="A16" s="31" t="s">
        <v>214</v>
      </c>
      <c r="B16" s="37">
        <v>55</v>
      </c>
      <c r="D16" s="108">
        <v>54</v>
      </c>
    </row>
    <row r="17" spans="1:4" ht="14.25">
      <c r="A17" s="31" t="s">
        <v>215</v>
      </c>
      <c r="B17" s="37">
        <v>20</v>
      </c>
      <c r="D17" s="108">
        <v>20</v>
      </c>
    </row>
    <row r="18" spans="1:4" ht="14.25">
      <c r="A18" s="31" t="s">
        <v>216</v>
      </c>
      <c r="B18" s="37">
        <v>-244</v>
      </c>
      <c r="D18" s="108">
        <v>-196</v>
      </c>
    </row>
    <row r="19" spans="1:4" ht="14.25">
      <c r="A19" s="31" t="s">
        <v>217</v>
      </c>
      <c r="B19" s="37">
        <v>-2753</v>
      </c>
      <c r="D19" s="108">
        <v>-271</v>
      </c>
    </row>
    <row r="20" spans="1:4" ht="14.25">
      <c r="A20" s="31" t="s">
        <v>218</v>
      </c>
      <c r="B20" s="37">
        <v>-1241</v>
      </c>
      <c r="D20" s="108">
        <v>554</v>
      </c>
    </row>
    <row r="21" spans="1:4" ht="14.25">
      <c r="A21" s="31" t="s">
        <v>220</v>
      </c>
      <c r="B21" s="38">
        <v>-271</v>
      </c>
      <c r="D21" s="108">
        <v>-392</v>
      </c>
    </row>
    <row r="22" spans="1:4" ht="14.25">
      <c r="A22" s="31" t="s">
        <v>219</v>
      </c>
      <c r="B22" s="130">
        <v>-37</v>
      </c>
      <c r="D22" s="131">
        <v>-4254</v>
      </c>
    </row>
    <row r="23" spans="2:4" ht="9" customHeight="1">
      <c r="B23" s="38"/>
      <c r="D23" s="132"/>
    </row>
    <row r="24" spans="1:4" ht="14.25">
      <c r="A24" s="31" t="s">
        <v>30</v>
      </c>
      <c r="B24" s="37">
        <f>SUM(B14:B22)</f>
        <v>654</v>
      </c>
      <c r="D24" s="110">
        <f>SUM(D14:D22)</f>
        <v>948</v>
      </c>
    </row>
    <row r="25" spans="1:4" ht="14.25">
      <c r="A25" s="31" t="s">
        <v>221</v>
      </c>
      <c r="B25" s="37">
        <v>168</v>
      </c>
      <c r="D25" s="108">
        <v>4</v>
      </c>
    </row>
    <row r="26" spans="1:4" ht="14.25">
      <c r="A26" s="31" t="s">
        <v>181</v>
      </c>
      <c r="B26" s="37">
        <v>6</v>
      </c>
      <c r="D26" s="108">
        <v>-64</v>
      </c>
    </row>
    <row r="27" spans="1:4" ht="14.25">
      <c r="A27" s="31" t="s">
        <v>222</v>
      </c>
      <c r="B27" s="130">
        <v>259</v>
      </c>
      <c r="D27" s="131">
        <v>456</v>
      </c>
    </row>
    <row r="28" spans="2:4" ht="9" customHeight="1">
      <c r="B28" s="38"/>
      <c r="D28" s="132"/>
    </row>
    <row r="29" spans="1:4" ht="14.25">
      <c r="A29" s="31" t="s">
        <v>68</v>
      </c>
      <c r="B29" s="37">
        <f>SUM(B24:B27)</f>
        <v>1087</v>
      </c>
      <c r="D29" s="110">
        <f>SUM(D24:D27)</f>
        <v>1344</v>
      </c>
    </row>
    <row r="30" spans="1:4" ht="14.25">
      <c r="A30" s="31" t="s">
        <v>236</v>
      </c>
      <c r="B30" s="37">
        <v>668</v>
      </c>
      <c r="D30" s="110">
        <v>0</v>
      </c>
    </row>
    <row r="31" spans="1:4" ht="14.25">
      <c r="A31" s="31" t="s">
        <v>223</v>
      </c>
      <c r="B31" s="38">
        <v>-594</v>
      </c>
      <c r="D31" s="108">
        <v>-67</v>
      </c>
    </row>
    <row r="32" ht="9" customHeight="1">
      <c r="B32" s="38"/>
    </row>
    <row r="33" spans="1:4" ht="14.25">
      <c r="A33" s="31" t="s">
        <v>69</v>
      </c>
      <c r="B33" s="39">
        <f>SUM(B29:B31)</f>
        <v>1161</v>
      </c>
      <c r="D33" s="111">
        <f>SUM(D29:D31)</f>
        <v>1277</v>
      </c>
    </row>
    <row r="34" ht="14.25">
      <c r="B34" s="37"/>
    </row>
    <row r="35" spans="1:2" ht="14.25">
      <c r="A35" s="31" t="s">
        <v>31</v>
      </c>
      <c r="B35" s="37"/>
    </row>
    <row r="36" ht="9" customHeight="1">
      <c r="B36" s="37"/>
    </row>
    <row r="37" spans="1:4" ht="14.25">
      <c r="A37" s="31" t="s">
        <v>32</v>
      </c>
      <c r="B37" s="37">
        <v>189</v>
      </c>
      <c r="D37" s="108">
        <v>152</v>
      </c>
    </row>
    <row r="38" spans="1:4" ht="14.25">
      <c r="A38" s="31" t="s">
        <v>33</v>
      </c>
      <c r="B38" s="37">
        <v>268</v>
      </c>
      <c r="D38" s="108">
        <v>443</v>
      </c>
    </row>
    <row r="39" spans="1:4" ht="14.25">
      <c r="A39" s="31" t="s">
        <v>155</v>
      </c>
      <c r="B39" s="37">
        <v>-2</v>
      </c>
      <c r="D39" s="108">
        <v>0</v>
      </c>
    </row>
    <row r="40" ht="9" customHeight="1">
      <c r="B40" s="37"/>
    </row>
    <row r="41" spans="1:4" ht="14.25">
      <c r="A41" s="31" t="s">
        <v>34</v>
      </c>
      <c r="B41" s="39">
        <f>SUM(B37:B39)</f>
        <v>455</v>
      </c>
      <c r="D41" s="111">
        <f>SUM(D37:D39)</f>
        <v>595</v>
      </c>
    </row>
    <row r="42" ht="14.25">
      <c r="B42" s="38"/>
    </row>
    <row r="43" spans="1:4" ht="14.25">
      <c r="A43" s="31" t="s">
        <v>115</v>
      </c>
      <c r="B43" s="38">
        <f>B33+B41</f>
        <v>1616</v>
      </c>
      <c r="D43" s="38">
        <f>D33+D41</f>
        <v>1872</v>
      </c>
    </row>
    <row r="44" ht="14.25">
      <c r="B44" s="38"/>
    </row>
    <row r="45" spans="1:4" ht="14.25">
      <c r="A45" s="31" t="s">
        <v>156</v>
      </c>
      <c r="B45" s="38">
        <v>1241</v>
      </c>
      <c r="D45" s="108">
        <v>-554</v>
      </c>
    </row>
    <row r="46" spans="1:2" ht="14.25">
      <c r="A46" s="36"/>
      <c r="B46" s="37"/>
    </row>
    <row r="47" spans="1:2" ht="14.25">
      <c r="A47" s="31" t="s">
        <v>35</v>
      </c>
      <c r="B47" s="37"/>
    </row>
    <row r="48" spans="1:4" ht="14.25">
      <c r="A48" s="31" t="s">
        <v>224</v>
      </c>
      <c r="B48" s="37">
        <v>104936</v>
      </c>
      <c r="D48" s="108">
        <v>94285</v>
      </c>
    </row>
    <row r="49" spans="1:2" ht="14.25">
      <c r="A49" s="36"/>
      <c r="B49" s="37"/>
    </row>
    <row r="50" spans="1:4" ht="15" thickBot="1">
      <c r="A50" s="31" t="s">
        <v>151</v>
      </c>
      <c r="B50" s="40">
        <f>SUM(B43:B48)</f>
        <v>107793</v>
      </c>
      <c r="D50" s="112">
        <f>SUM(D43:D48)</f>
        <v>95603</v>
      </c>
    </row>
    <row r="51" ht="15" thickTop="1">
      <c r="B51" s="37"/>
    </row>
    <row r="52" ht="14.25">
      <c r="B52" s="37"/>
    </row>
    <row r="53" ht="14.25">
      <c r="B53" s="37"/>
    </row>
    <row r="54" ht="14.25">
      <c r="B54" s="37"/>
    </row>
    <row r="55" ht="14.25">
      <c r="B55" s="37"/>
    </row>
    <row r="56" ht="14.25">
      <c r="B56" s="41"/>
    </row>
    <row r="57" ht="14.25">
      <c r="B57" s="41"/>
    </row>
    <row r="58" ht="14.25">
      <c r="B58" s="41"/>
    </row>
    <row r="59" ht="14.25">
      <c r="B59" s="41"/>
    </row>
    <row r="60" ht="14.25">
      <c r="B60" s="41"/>
    </row>
    <row r="61" ht="14.25">
      <c r="B61" s="41"/>
    </row>
    <row r="62" ht="14.25">
      <c r="B62" s="41"/>
    </row>
    <row r="63" ht="14.25">
      <c r="B63" s="41"/>
    </row>
    <row r="64" ht="14.25">
      <c r="B64" s="41"/>
    </row>
    <row r="65" ht="14.25">
      <c r="B65" s="41"/>
    </row>
  </sheetData>
  <sheetProtection password="CCE3" sheet="1" objects="1" scenarios="1"/>
  <mergeCells count="1">
    <mergeCell ref="B7:D7"/>
  </mergeCells>
  <printOptions horizontalCentered="1"/>
  <pageMargins left="0.5118110236220472" right="0.5118110236220472" top="0.7480314960629921" bottom="0.4724409448818898" header="0.5118110236220472" footer="0.2362204724409449"/>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codeName="Sheet5"/>
  <dimension ref="A1:I100"/>
  <sheetViews>
    <sheetView zoomScaleSheetLayoutView="100" workbookViewId="0" topLeftCell="A1">
      <selection activeCell="G13" sqref="G13"/>
    </sheetView>
  </sheetViews>
  <sheetFormatPr defaultColWidth="9.33203125" defaultRowHeight="12.75"/>
  <cols>
    <col min="1" max="1" width="4.16015625" style="10" customWidth="1"/>
    <col min="2" max="2" width="20" style="10" customWidth="1"/>
    <col min="3" max="3" width="18.83203125" style="10" customWidth="1"/>
    <col min="4" max="4" width="10" style="10" customWidth="1"/>
    <col min="5" max="5" width="10" style="10" bestFit="1" customWidth="1"/>
    <col min="6" max="6" width="10" style="10" customWidth="1"/>
    <col min="7" max="9" width="10" style="10" bestFit="1" customWidth="1"/>
    <col min="10" max="16384" width="10.66015625" style="10" customWidth="1"/>
  </cols>
  <sheetData>
    <row r="1" ht="15">
      <c r="A1" s="1" t="s">
        <v>157</v>
      </c>
    </row>
    <row r="2" ht="15">
      <c r="A2" s="1" t="s">
        <v>158</v>
      </c>
    </row>
    <row r="3" ht="15">
      <c r="A3" s="1"/>
    </row>
    <row r="4" ht="15">
      <c r="A4" s="2" t="s">
        <v>128</v>
      </c>
    </row>
    <row r="5" ht="15">
      <c r="A5" s="2"/>
    </row>
    <row r="7" spans="1:2" ht="15">
      <c r="A7" s="76" t="s">
        <v>37</v>
      </c>
      <c r="B7" s="2" t="s">
        <v>77</v>
      </c>
    </row>
    <row r="25" spans="1:2" ht="15">
      <c r="A25" s="76" t="s">
        <v>38</v>
      </c>
      <c r="B25" s="2" t="s">
        <v>129</v>
      </c>
    </row>
    <row r="26" spans="1:2" ht="15">
      <c r="A26" s="76"/>
      <c r="B26" s="2"/>
    </row>
    <row r="30" spans="1:3" ht="15">
      <c r="A30" s="76" t="s">
        <v>39</v>
      </c>
      <c r="B30" s="2" t="s">
        <v>130</v>
      </c>
      <c r="C30" s="2"/>
    </row>
    <row r="31" spans="1:3" ht="15">
      <c r="A31" s="76"/>
      <c r="B31" s="2"/>
      <c r="C31" s="2"/>
    </row>
    <row r="36" spans="1:3" s="12" customFormat="1" ht="15">
      <c r="A36" s="83" t="s">
        <v>40</v>
      </c>
      <c r="B36" s="4" t="s">
        <v>131</v>
      </c>
      <c r="C36" s="4"/>
    </row>
    <row r="37" s="12" customFormat="1" ht="14.25">
      <c r="A37" s="43"/>
    </row>
    <row r="38" s="12" customFormat="1" ht="14.25">
      <c r="A38" s="43"/>
    </row>
    <row r="39" s="12" customFormat="1" ht="14.25">
      <c r="A39" s="43"/>
    </row>
    <row r="40" s="12" customFormat="1" ht="14.25">
      <c r="A40" s="43"/>
    </row>
    <row r="41" spans="1:2" s="12" customFormat="1" ht="15">
      <c r="A41" s="83" t="s">
        <v>132</v>
      </c>
      <c r="B41" s="4" t="s">
        <v>100</v>
      </c>
    </row>
    <row r="42" s="12" customFormat="1" ht="14.25">
      <c r="A42" s="43"/>
    </row>
    <row r="43" spans="1:2" s="12" customFormat="1" ht="14.25">
      <c r="A43" s="43"/>
      <c r="B43" s="12" t="s">
        <v>102</v>
      </c>
    </row>
    <row r="44" s="12" customFormat="1" ht="14.25">
      <c r="A44" s="43"/>
    </row>
    <row r="45" spans="1:3" s="12" customFormat="1" ht="15">
      <c r="A45" s="83" t="s">
        <v>133</v>
      </c>
      <c r="B45" s="4" t="s">
        <v>11</v>
      </c>
      <c r="C45" s="4"/>
    </row>
    <row r="46" spans="6:7" ht="14.25">
      <c r="F46" s="44"/>
      <c r="G46" s="44"/>
    </row>
    <row r="47" spans="6:7" ht="14.25">
      <c r="F47" s="44"/>
      <c r="G47" s="44"/>
    </row>
    <row r="48" spans="6:7" ht="14.25">
      <c r="F48" s="44"/>
      <c r="G48" s="44"/>
    </row>
    <row r="49" spans="6:7" ht="14.25">
      <c r="F49" s="44"/>
      <c r="G49" s="44"/>
    </row>
    <row r="50" spans="6:7" ht="14.25">
      <c r="F50" s="44"/>
      <c r="G50" s="44"/>
    </row>
    <row r="51" spans="1:8" ht="15">
      <c r="A51" s="83" t="s">
        <v>0</v>
      </c>
      <c r="B51" s="2" t="s">
        <v>78</v>
      </c>
      <c r="F51" s="18"/>
      <c r="G51" s="18"/>
      <c r="H51" s="18"/>
    </row>
    <row r="52" spans="1:8" ht="14.25">
      <c r="A52" s="43"/>
      <c r="F52" s="18"/>
      <c r="G52" s="18"/>
      <c r="H52" s="18"/>
    </row>
    <row r="53" spans="1:8" ht="14.25">
      <c r="A53" s="43"/>
      <c r="B53" s="10" t="s">
        <v>226</v>
      </c>
      <c r="F53" s="18"/>
      <c r="G53" s="18"/>
      <c r="H53" s="18"/>
    </row>
    <row r="54" spans="1:8" ht="14.25">
      <c r="A54" s="43"/>
      <c r="F54" s="18"/>
      <c r="G54" s="18"/>
      <c r="H54" s="18"/>
    </row>
    <row r="55" spans="1:8" ht="14.25">
      <c r="A55" s="43"/>
      <c r="F55" s="18"/>
      <c r="G55" s="18"/>
      <c r="H55" s="18"/>
    </row>
    <row r="56" spans="1:8" ht="15">
      <c r="A56" s="76" t="s">
        <v>1</v>
      </c>
      <c r="B56" s="2" t="s">
        <v>46</v>
      </c>
      <c r="F56" s="18"/>
      <c r="G56" s="18"/>
      <c r="H56" s="18"/>
    </row>
    <row r="57" spans="1:8" ht="14.25">
      <c r="A57" s="43"/>
      <c r="F57" s="18"/>
      <c r="G57" s="18"/>
      <c r="H57" s="18"/>
    </row>
    <row r="58" spans="1:9" ht="16.5">
      <c r="A58" s="12"/>
      <c r="B58" s="113" t="s">
        <v>227</v>
      </c>
      <c r="C58" s="12"/>
      <c r="D58" s="138" t="s">
        <v>36</v>
      </c>
      <c r="E58" s="138"/>
      <c r="F58" s="138" t="s">
        <v>82</v>
      </c>
      <c r="G58" s="138"/>
      <c r="H58" s="137" t="s">
        <v>83</v>
      </c>
      <c r="I58" s="137"/>
    </row>
    <row r="59" spans="1:9" ht="14.25">
      <c r="A59" s="12"/>
      <c r="B59" s="12"/>
      <c r="C59" s="12"/>
      <c r="D59" s="45" t="s">
        <v>2</v>
      </c>
      <c r="E59" s="45" t="s">
        <v>50</v>
      </c>
      <c r="F59" s="46" t="s">
        <v>2</v>
      </c>
      <c r="G59" s="46" t="s">
        <v>50</v>
      </c>
      <c r="H59" s="47" t="s">
        <v>2</v>
      </c>
      <c r="I59" s="47" t="s">
        <v>50</v>
      </c>
    </row>
    <row r="60" spans="1:9" ht="14.25">
      <c r="A60" s="12"/>
      <c r="B60" s="12"/>
      <c r="C60" s="12"/>
      <c r="D60" s="48" t="s">
        <v>88</v>
      </c>
      <c r="E60" s="48" t="s">
        <v>88</v>
      </c>
      <c r="F60" s="48" t="s">
        <v>88</v>
      </c>
      <c r="G60" s="48" t="s">
        <v>88</v>
      </c>
      <c r="H60" s="48" t="s">
        <v>88</v>
      </c>
      <c r="I60" s="48" t="s">
        <v>88</v>
      </c>
    </row>
    <row r="61" spans="1:9" ht="14.25">
      <c r="A61" s="12"/>
      <c r="B61" s="12" t="s">
        <v>89</v>
      </c>
      <c r="C61" s="12"/>
      <c r="D61" s="12"/>
      <c r="E61" s="12"/>
      <c r="F61" s="49"/>
      <c r="G61" s="50"/>
      <c r="H61" s="49"/>
      <c r="I61" s="50"/>
    </row>
    <row r="62" spans="1:9" ht="14.25">
      <c r="A62" s="12"/>
      <c r="B62" s="12"/>
      <c r="C62" s="12"/>
      <c r="D62" s="12"/>
      <c r="E62" s="12"/>
      <c r="F62" s="49"/>
      <c r="G62" s="50"/>
      <c r="H62" s="49"/>
      <c r="I62" s="50"/>
    </row>
    <row r="63" spans="1:9" ht="15">
      <c r="A63" s="12"/>
      <c r="B63" s="4" t="s">
        <v>42</v>
      </c>
      <c r="C63" s="12"/>
      <c r="D63" s="12"/>
      <c r="E63" s="12"/>
      <c r="F63" s="49"/>
      <c r="G63" s="50"/>
      <c r="H63" s="49"/>
      <c r="I63" s="50"/>
    </row>
    <row r="64" spans="1:9" ht="14.25">
      <c r="A64" s="12"/>
      <c r="B64" s="12" t="s">
        <v>96</v>
      </c>
      <c r="C64" s="12"/>
      <c r="D64" s="51">
        <v>1943</v>
      </c>
      <c r="E64" s="51">
        <v>2197</v>
      </c>
      <c r="F64" s="49">
        <v>515</v>
      </c>
      <c r="G64" s="50">
        <v>588</v>
      </c>
      <c r="H64" s="49">
        <f>D64+F64</f>
        <v>2458</v>
      </c>
      <c r="I64" s="50">
        <f>G64+E64</f>
        <v>2785</v>
      </c>
    </row>
    <row r="65" spans="1:9" ht="12.75" customHeight="1">
      <c r="A65" s="12"/>
      <c r="B65" s="12"/>
      <c r="C65" s="12"/>
      <c r="D65" s="12"/>
      <c r="E65" s="12"/>
      <c r="F65" s="49"/>
      <c r="G65" s="50"/>
      <c r="H65" s="49"/>
      <c r="I65" s="50"/>
    </row>
    <row r="66" spans="1:9" ht="14.25">
      <c r="A66" s="12"/>
      <c r="B66" s="12" t="s">
        <v>84</v>
      </c>
      <c r="C66" s="12"/>
      <c r="D66" s="52">
        <f aca="true" t="shared" si="0" ref="D66:I66">SUM(D64:D65)</f>
        <v>1943</v>
      </c>
      <c r="E66" s="52">
        <f t="shared" si="0"/>
        <v>2197</v>
      </c>
      <c r="F66" s="53">
        <f t="shared" si="0"/>
        <v>515</v>
      </c>
      <c r="G66" s="54">
        <f t="shared" si="0"/>
        <v>588</v>
      </c>
      <c r="H66" s="53">
        <f t="shared" si="0"/>
        <v>2458</v>
      </c>
      <c r="I66" s="54">
        <f t="shared" si="0"/>
        <v>2785</v>
      </c>
    </row>
    <row r="67" spans="1:9" ht="14.25">
      <c r="A67" s="12"/>
      <c r="B67" s="12"/>
      <c r="C67" s="12"/>
      <c r="D67" s="12"/>
      <c r="E67" s="12"/>
      <c r="F67" s="49"/>
      <c r="G67" s="50"/>
      <c r="H67" s="49"/>
      <c r="I67" s="50"/>
    </row>
    <row r="68" spans="1:9" ht="15">
      <c r="A68" s="12"/>
      <c r="B68" s="4" t="s">
        <v>85</v>
      </c>
      <c r="C68" s="12"/>
      <c r="D68" s="12"/>
      <c r="E68" s="12"/>
      <c r="F68" s="49"/>
      <c r="G68" s="50"/>
      <c r="H68" s="49"/>
      <c r="I68" s="50"/>
    </row>
    <row r="69" spans="1:9" ht="14.25">
      <c r="A69" s="12"/>
      <c r="B69" s="12" t="s">
        <v>90</v>
      </c>
      <c r="C69" s="12"/>
      <c r="D69" s="51">
        <v>961</v>
      </c>
      <c r="E69" s="51">
        <v>1393</v>
      </c>
      <c r="F69" s="49">
        <v>482</v>
      </c>
      <c r="G69" s="50">
        <v>4842</v>
      </c>
      <c r="H69" s="49">
        <f>F69+D69</f>
        <v>1443</v>
      </c>
      <c r="I69" s="50">
        <f>G69+E69</f>
        <v>6235</v>
      </c>
    </row>
    <row r="70" spans="1:9" ht="14.25">
      <c r="A70" s="12"/>
      <c r="B70" s="12" t="s">
        <v>91</v>
      </c>
      <c r="C70" s="12"/>
      <c r="D70" s="55"/>
      <c r="E70" s="55"/>
      <c r="F70" s="49"/>
      <c r="G70" s="50"/>
      <c r="H70" s="49">
        <v>-312</v>
      </c>
      <c r="I70" s="50">
        <v>-519</v>
      </c>
    </row>
    <row r="71" spans="1:9" ht="14.25">
      <c r="A71" s="12"/>
      <c r="B71" s="12" t="s">
        <v>120</v>
      </c>
      <c r="C71" s="12"/>
      <c r="D71" s="55">
        <v>0</v>
      </c>
      <c r="E71" s="55">
        <v>0</v>
      </c>
      <c r="F71" s="49">
        <v>1241</v>
      </c>
      <c r="G71" s="50">
        <v>-554</v>
      </c>
      <c r="H71" s="56">
        <f>F71+D71</f>
        <v>1241</v>
      </c>
      <c r="I71" s="57">
        <f>G71</f>
        <v>-554</v>
      </c>
    </row>
    <row r="72" spans="1:9" ht="14.25">
      <c r="A72" s="12"/>
      <c r="B72" s="12" t="s">
        <v>92</v>
      </c>
      <c r="C72" s="12"/>
      <c r="D72" s="12"/>
      <c r="E72" s="12"/>
      <c r="F72" s="49"/>
      <c r="G72" s="50"/>
      <c r="H72" s="49">
        <f>SUM(H69:H71)</f>
        <v>2372</v>
      </c>
      <c r="I72" s="50">
        <f>SUM(I69:I71)</f>
        <v>5162</v>
      </c>
    </row>
    <row r="73" spans="1:9" ht="14.25">
      <c r="A73" s="12"/>
      <c r="B73" s="12" t="s">
        <v>93</v>
      </c>
      <c r="C73" s="12"/>
      <c r="D73" s="55">
        <v>0</v>
      </c>
      <c r="E73" s="55">
        <v>0</v>
      </c>
      <c r="F73" s="49">
        <v>2753</v>
      </c>
      <c r="G73" s="50">
        <v>271</v>
      </c>
      <c r="H73" s="49">
        <f>F73+D73</f>
        <v>2753</v>
      </c>
      <c r="I73" s="50">
        <f>G73</f>
        <v>271</v>
      </c>
    </row>
    <row r="74" spans="2:9" ht="14.25">
      <c r="B74" s="12" t="s">
        <v>94</v>
      </c>
      <c r="C74" s="12"/>
      <c r="D74" s="55"/>
      <c r="E74" s="55"/>
      <c r="F74" s="58"/>
      <c r="G74" s="50"/>
      <c r="H74" s="49">
        <v>-216</v>
      </c>
      <c r="I74" s="50">
        <v>-341</v>
      </c>
    </row>
    <row r="75" spans="1:9" ht="15" thickBot="1">
      <c r="A75" s="12"/>
      <c r="B75" s="12" t="s">
        <v>95</v>
      </c>
      <c r="C75" s="12"/>
      <c r="D75" s="12"/>
      <c r="E75" s="12"/>
      <c r="F75" s="49"/>
      <c r="G75" s="50"/>
      <c r="H75" s="59">
        <f>SUM(H72:H74)</f>
        <v>4909</v>
      </c>
      <c r="I75" s="60">
        <f>SUM(I72:I74)</f>
        <v>5092</v>
      </c>
    </row>
    <row r="76" spans="1:9" ht="15" thickTop="1">
      <c r="A76" s="12"/>
      <c r="B76" s="12"/>
      <c r="C76" s="12"/>
      <c r="D76" s="12"/>
      <c r="E76" s="12"/>
      <c r="F76" s="49"/>
      <c r="G76" s="50"/>
      <c r="H76" s="49"/>
      <c r="I76" s="49"/>
    </row>
    <row r="77" spans="1:9" ht="15">
      <c r="A77" s="83" t="s">
        <v>3</v>
      </c>
      <c r="B77" s="4" t="s">
        <v>4</v>
      </c>
      <c r="C77" s="12"/>
      <c r="D77" s="12"/>
      <c r="E77" s="12"/>
      <c r="F77" s="14"/>
      <c r="G77" s="14"/>
      <c r="H77" s="14"/>
      <c r="I77" s="12"/>
    </row>
    <row r="78" spans="2:9" ht="15">
      <c r="B78" s="4"/>
      <c r="C78" s="12"/>
      <c r="D78" s="12"/>
      <c r="E78" s="12"/>
      <c r="F78" s="14"/>
      <c r="G78" s="14"/>
      <c r="H78" s="14"/>
      <c r="I78" s="12"/>
    </row>
    <row r="79" spans="2:9" ht="15">
      <c r="B79" s="4"/>
      <c r="C79" s="12"/>
      <c r="D79" s="12"/>
      <c r="E79" s="12"/>
      <c r="F79" s="14"/>
      <c r="G79" s="14"/>
      <c r="H79" s="14"/>
      <c r="I79" s="12"/>
    </row>
    <row r="80" spans="2:9" ht="15">
      <c r="B80" s="4"/>
      <c r="C80" s="12"/>
      <c r="D80" s="12"/>
      <c r="E80" s="12"/>
      <c r="F80" s="14"/>
      <c r="G80" s="14"/>
      <c r="H80" s="14"/>
      <c r="I80" s="12"/>
    </row>
    <row r="81" spans="2:9" ht="14.25">
      <c r="B81" s="12"/>
      <c r="C81" s="12"/>
      <c r="D81" s="12"/>
      <c r="E81" s="12"/>
      <c r="F81" s="14"/>
      <c r="G81" s="14"/>
      <c r="H81" s="14"/>
      <c r="I81" s="12"/>
    </row>
    <row r="82" spans="1:9" ht="15">
      <c r="A82" s="83" t="s">
        <v>5</v>
      </c>
      <c r="B82" s="4" t="s">
        <v>6</v>
      </c>
      <c r="C82" s="12"/>
      <c r="D82" s="12"/>
      <c r="E82" s="12"/>
      <c r="F82" s="14"/>
      <c r="G82" s="14"/>
      <c r="H82" s="14"/>
      <c r="I82" s="12"/>
    </row>
    <row r="83" spans="2:9" ht="14.25">
      <c r="B83" s="12"/>
      <c r="C83" s="12"/>
      <c r="D83" s="12"/>
      <c r="E83" s="12"/>
      <c r="F83" s="14"/>
      <c r="G83" s="14"/>
      <c r="H83" s="14"/>
      <c r="I83" s="12"/>
    </row>
    <row r="84" spans="2:9" ht="14.25">
      <c r="B84" s="12" t="s">
        <v>7</v>
      </c>
      <c r="C84" s="12"/>
      <c r="D84" s="12"/>
      <c r="E84" s="12"/>
      <c r="F84" s="14"/>
      <c r="G84" s="14"/>
      <c r="H84" s="14"/>
      <c r="I84" s="12"/>
    </row>
    <row r="85" spans="2:9" ht="14.25">
      <c r="B85" s="12"/>
      <c r="C85" s="12"/>
      <c r="D85" s="12"/>
      <c r="E85" s="12"/>
      <c r="F85" s="14"/>
      <c r="G85" s="14"/>
      <c r="H85" s="14"/>
      <c r="I85" s="12"/>
    </row>
    <row r="86" spans="1:8" s="12" customFormat="1" ht="15">
      <c r="A86" s="83" t="s">
        <v>8</v>
      </c>
      <c r="B86" s="4" t="s">
        <v>79</v>
      </c>
      <c r="F86" s="14"/>
      <c r="G86" s="14"/>
      <c r="H86" s="14"/>
    </row>
    <row r="87" spans="1:8" s="12" customFormat="1" ht="15">
      <c r="A87" s="83"/>
      <c r="F87" s="14"/>
      <c r="G87" s="14"/>
      <c r="H87" s="14"/>
    </row>
    <row r="88" spans="1:8" s="12" customFormat="1" ht="15">
      <c r="A88" s="83"/>
      <c r="F88" s="14"/>
      <c r="G88" s="14"/>
      <c r="H88" s="14"/>
    </row>
    <row r="89" spans="1:8" s="12" customFormat="1" ht="15">
      <c r="A89" s="83"/>
      <c r="F89" s="14"/>
      <c r="G89" s="14"/>
      <c r="H89" s="14"/>
    </row>
    <row r="90" spans="1:8" s="12" customFormat="1" ht="15">
      <c r="A90" s="83" t="s">
        <v>9</v>
      </c>
      <c r="B90" s="4" t="s">
        <v>10</v>
      </c>
      <c r="F90" s="14"/>
      <c r="G90" s="14"/>
      <c r="H90" s="14"/>
    </row>
    <row r="91" spans="6:8" s="12" customFormat="1" ht="14.25">
      <c r="F91" s="14"/>
      <c r="G91" s="14"/>
      <c r="H91" s="14"/>
    </row>
    <row r="92" spans="2:8" s="12" customFormat="1" ht="14.25">
      <c r="B92" s="12" t="s">
        <v>101</v>
      </c>
      <c r="F92" s="14"/>
      <c r="G92" s="14"/>
      <c r="H92" s="14"/>
    </row>
    <row r="93" spans="6:8" s="12" customFormat="1" ht="14.25">
      <c r="F93" s="14"/>
      <c r="G93" s="14"/>
      <c r="H93" s="14"/>
    </row>
    <row r="94" spans="2:9" s="12" customFormat="1" ht="14.25">
      <c r="B94" s="10"/>
      <c r="C94" s="10"/>
      <c r="D94" s="10"/>
      <c r="E94" s="10"/>
      <c r="F94" s="18"/>
      <c r="G94" s="18"/>
      <c r="H94" s="18"/>
      <c r="I94" s="10"/>
    </row>
    <row r="95" spans="6:8" ht="14.25">
      <c r="F95" s="18"/>
      <c r="G95" s="18"/>
      <c r="H95" s="18"/>
    </row>
    <row r="96" spans="6:8" ht="14.25">
      <c r="F96" s="18"/>
      <c r="G96" s="18"/>
      <c r="H96" s="18"/>
    </row>
    <row r="97" spans="6:8" ht="14.25">
      <c r="F97" s="18"/>
      <c r="G97" s="18"/>
      <c r="H97" s="18"/>
    </row>
    <row r="98" spans="6:8" ht="14.25">
      <c r="F98" s="18"/>
      <c r="G98" s="18"/>
      <c r="H98" s="18"/>
    </row>
    <row r="99" spans="6:8" ht="14.25">
      <c r="F99" s="18"/>
      <c r="G99" s="18"/>
      <c r="H99" s="18"/>
    </row>
    <row r="100" spans="6:8" ht="14.25">
      <c r="F100" s="18"/>
      <c r="G100" s="18"/>
      <c r="H100" s="18"/>
    </row>
  </sheetData>
  <sheetProtection password="CCE3" sheet="1" objects="1" scenarios="1"/>
  <mergeCells count="3">
    <mergeCell ref="H58:I58"/>
    <mergeCell ref="D58:E58"/>
    <mergeCell ref="F58:G58"/>
  </mergeCells>
  <printOptions horizontalCentered="1"/>
  <pageMargins left="0.5118110236220472" right="0.4330708661417323" top="0.7480314960629921" bottom="0.7480314960629921" header="0.5118110236220472" footer="0.5118110236220472"/>
  <pageSetup horizontalDpi="600" verticalDpi="600" orientation="portrait" paperSize="9" scale="90" r:id="rId2"/>
  <rowBreaks count="2" manualBreakCount="2">
    <brk id="54" max="8" man="1"/>
    <brk id="94" max="8" man="1"/>
  </rowBreaks>
  <drawing r:id="rId1"/>
</worksheet>
</file>

<file path=xl/worksheets/sheet6.xml><?xml version="1.0" encoding="utf-8"?>
<worksheet xmlns="http://schemas.openxmlformats.org/spreadsheetml/2006/main" xmlns:r="http://schemas.openxmlformats.org/officeDocument/2006/relationships">
  <sheetPr codeName="Sheet6"/>
  <dimension ref="A1:I154"/>
  <sheetViews>
    <sheetView zoomScaleSheetLayoutView="100" workbookViewId="0" topLeftCell="A29">
      <selection activeCell="G31" sqref="G31"/>
    </sheetView>
  </sheetViews>
  <sheetFormatPr defaultColWidth="9.33203125" defaultRowHeight="12.75"/>
  <cols>
    <col min="1" max="1" width="5.66015625" style="10" customWidth="1"/>
    <col min="2" max="2" width="9.83203125" style="10" customWidth="1"/>
    <col min="3" max="3" width="10.66015625" style="10" customWidth="1"/>
    <col min="4" max="4" width="18.33203125" style="10" customWidth="1"/>
    <col min="5" max="5" width="15.83203125" style="10" customWidth="1"/>
    <col min="6" max="6" width="18.83203125" style="10" customWidth="1"/>
    <col min="7" max="7" width="15.5" style="10" customWidth="1"/>
    <col min="8" max="8" width="18.33203125" style="10" customWidth="1"/>
    <col min="9" max="16384" width="10.66015625" style="10" customWidth="1"/>
  </cols>
  <sheetData>
    <row r="1" ht="15">
      <c r="A1" s="1" t="s">
        <v>157</v>
      </c>
    </row>
    <row r="2" ht="15">
      <c r="A2" s="1" t="s">
        <v>158</v>
      </c>
    </row>
    <row r="3" ht="15">
      <c r="A3" s="2" t="s">
        <v>12</v>
      </c>
    </row>
    <row r="4" ht="15">
      <c r="A4" s="2"/>
    </row>
    <row r="6" spans="1:3" ht="15">
      <c r="A6" s="76" t="s">
        <v>13</v>
      </c>
      <c r="B6" s="2" t="s">
        <v>14</v>
      </c>
      <c r="C6" s="2"/>
    </row>
    <row r="13" spans="1:3" s="12" customFormat="1" ht="15">
      <c r="A13" s="83" t="s">
        <v>16</v>
      </c>
      <c r="B13" s="4" t="s">
        <v>15</v>
      </c>
      <c r="C13" s="4"/>
    </row>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pans="1:3" ht="15">
      <c r="A24" s="76" t="s">
        <v>17</v>
      </c>
      <c r="B24" s="2" t="s">
        <v>18</v>
      </c>
      <c r="C24" s="2"/>
    </row>
    <row r="25" spans="1:3" ht="15">
      <c r="A25" s="76"/>
      <c r="B25" s="2"/>
      <c r="C25" s="2"/>
    </row>
    <row r="26" spans="1:3" ht="15">
      <c r="A26" s="76"/>
      <c r="C26" s="2"/>
    </row>
    <row r="27" spans="1:3" ht="15">
      <c r="A27" s="76"/>
      <c r="C27" s="2"/>
    </row>
    <row r="28" spans="1:3" ht="15">
      <c r="A28" s="76"/>
      <c r="C28" s="2"/>
    </row>
    <row r="29" spans="1:3" ht="15">
      <c r="A29" s="76"/>
      <c r="C29" s="2"/>
    </row>
    <row r="30" spans="1:2" ht="15">
      <c r="A30" s="76" t="s">
        <v>19</v>
      </c>
      <c r="B30" s="2" t="s">
        <v>47</v>
      </c>
    </row>
    <row r="32" ht="14.25">
      <c r="B32" s="10" t="s">
        <v>49</v>
      </c>
    </row>
    <row r="34" spans="1:2" s="12" customFormat="1" ht="15">
      <c r="A34" s="83" t="s">
        <v>20</v>
      </c>
      <c r="B34" s="4" t="s">
        <v>23</v>
      </c>
    </row>
    <row r="35" s="12" customFormat="1" ht="14.25">
      <c r="A35" s="43"/>
    </row>
    <row r="36" spans="1:8" s="12" customFormat="1" ht="14.25">
      <c r="A36" s="43"/>
      <c r="E36" s="139" t="s">
        <v>70</v>
      </c>
      <c r="F36" s="139"/>
      <c r="G36" s="139" t="s">
        <v>230</v>
      </c>
      <c r="H36" s="139"/>
    </row>
    <row r="37" spans="1:8" s="12" customFormat="1" ht="14.25">
      <c r="A37" s="43"/>
      <c r="E37" s="129" t="s">
        <v>52</v>
      </c>
      <c r="F37" s="48" t="s">
        <v>148</v>
      </c>
      <c r="G37" s="129" t="s">
        <v>52</v>
      </c>
      <c r="H37" s="48" t="s">
        <v>148</v>
      </c>
    </row>
    <row r="38" spans="5:8" s="12" customFormat="1" ht="14.25">
      <c r="E38" s="129" t="s">
        <v>71</v>
      </c>
      <c r="F38" s="129" t="s">
        <v>71</v>
      </c>
      <c r="G38" s="129" t="s">
        <v>231</v>
      </c>
      <c r="H38" s="129" t="s">
        <v>231</v>
      </c>
    </row>
    <row r="39" spans="5:8" s="12" customFormat="1" ht="14.25">
      <c r="E39" s="45" t="s">
        <v>232</v>
      </c>
      <c r="F39" s="45" t="s">
        <v>233</v>
      </c>
      <c r="G39" s="45" t="str">
        <f>E39</f>
        <v>30.9.2003</v>
      </c>
      <c r="H39" s="45" t="str">
        <f>F39</f>
        <v>30.9.2002</v>
      </c>
    </row>
    <row r="40" spans="5:8" s="12" customFormat="1" ht="14.25">
      <c r="E40" s="48" t="s">
        <v>41</v>
      </c>
      <c r="F40" s="48" t="s">
        <v>41</v>
      </c>
      <c r="G40" s="48" t="s">
        <v>41</v>
      </c>
      <c r="H40" s="48" t="s">
        <v>41</v>
      </c>
    </row>
    <row r="41" spans="5:6" s="12" customFormat="1" ht="15.75" customHeight="1">
      <c r="E41" s="48"/>
      <c r="F41" s="48"/>
    </row>
    <row r="42" spans="2:8" s="12" customFormat="1" ht="14.25">
      <c r="B42" s="12" t="s">
        <v>72</v>
      </c>
      <c r="E42" s="114"/>
      <c r="F42" s="114"/>
      <c r="G42" s="14"/>
      <c r="H42" s="14"/>
    </row>
    <row r="43" spans="2:8" s="12" customFormat="1" ht="14.25">
      <c r="B43" s="12" t="s">
        <v>73</v>
      </c>
      <c r="E43" s="114">
        <v>173</v>
      </c>
      <c r="F43" s="114">
        <v>286</v>
      </c>
      <c r="G43" s="114">
        <v>173</v>
      </c>
      <c r="H43" s="14">
        <v>286</v>
      </c>
    </row>
    <row r="44" spans="2:8" s="12" customFormat="1" ht="14.25">
      <c r="B44" s="12" t="s">
        <v>74</v>
      </c>
      <c r="E44" s="114">
        <v>49</v>
      </c>
      <c r="F44" s="114">
        <v>41</v>
      </c>
      <c r="G44" s="114">
        <v>49</v>
      </c>
      <c r="H44" s="14">
        <v>41</v>
      </c>
    </row>
    <row r="45" spans="5:8" s="12" customFormat="1" ht="6.75" customHeight="1">
      <c r="E45" s="115"/>
      <c r="F45" s="115"/>
      <c r="G45" s="70"/>
      <c r="H45" s="70"/>
    </row>
    <row r="46" spans="5:8" ht="14.25">
      <c r="E46" s="116">
        <f>SUM(E43:E45)</f>
        <v>222</v>
      </c>
      <c r="F46" s="116">
        <f>SUM(F43:F45)</f>
        <v>327</v>
      </c>
      <c r="G46" s="18">
        <f>SUM(G43:G45)</f>
        <v>222</v>
      </c>
      <c r="H46" s="18">
        <f>SUM(H42:H44)</f>
        <v>327</v>
      </c>
    </row>
    <row r="47" spans="2:8" ht="14.25">
      <c r="B47" s="10" t="s">
        <v>48</v>
      </c>
      <c r="E47" s="116"/>
      <c r="F47" s="116"/>
      <c r="G47" s="18"/>
      <c r="H47" s="18"/>
    </row>
    <row r="48" spans="2:8" ht="14.25">
      <c r="B48" s="10" t="s">
        <v>73</v>
      </c>
      <c r="E48" s="116">
        <v>-6</v>
      </c>
      <c r="F48" s="116">
        <v>-6</v>
      </c>
      <c r="G48" s="116">
        <v>-6</v>
      </c>
      <c r="H48" s="116">
        <v>-6</v>
      </c>
    </row>
    <row r="49" spans="5:8" ht="6.75" customHeight="1">
      <c r="E49" s="117"/>
      <c r="F49" s="117"/>
      <c r="G49" s="118"/>
      <c r="H49" s="118"/>
    </row>
    <row r="50" spans="5:8" ht="14.25">
      <c r="E50" s="116">
        <f>SUM(E46:E48)</f>
        <v>216</v>
      </c>
      <c r="F50" s="116">
        <f>SUM(F46:F48)</f>
        <v>321</v>
      </c>
      <c r="G50" s="18">
        <f>SUM(G46:G48)</f>
        <v>216</v>
      </c>
      <c r="H50" s="18">
        <f>SUM(H46:H48)</f>
        <v>321</v>
      </c>
    </row>
    <row r="51" spans="5:8" ht="6.75" customHeight="1">
      <c r="E51" s="116"/>
      <c r="F51" s="116"/>
      <c r="G51" s="18"/>
      <c r="H51" s="18"/>
    </row>
    <row r="52" spans="2:8" ht="14.25">
      <c r="B52" s="10" t="s">
        <v>117</v>
      </c>
      <c r="E52" s="116"/>
      <c r="F52" s="116"/>
      <c r="G52" s="116"/>
      <c r="H52" s="18"/>
    </row>
    <row r="53" spans="2:8" ht="14.25">
      <c r="B53" s="10" t="s">
        <v>118</v>
      </c>
      <c r="E53" s="117">
        <v>0</v>
      </c>
      <c r="F53" s="117">
        <v>20</v>
      </c>
      <c r="G53" s="118">
        <v>0</v>
      </c>
      <c r="H53" s="118">
        <v>20</v>
      </c>
    </row>
    <row r="54" spans="5:8" ht="15" thickBot="1">
      <c r="E54" s="119">
        <f>SUM(E50:E53)</f>
        <v>216</v>
      </c>
      <c r="F54" s="119">
        <f>SUM(F50:F53)</f>
        <v>341</v>
      </c>
      <c r="G54" s="119">
        <f>SUM(G50:G53)</f>
        <v>216</v>
      </c>
      <c r="H54" s="119">
        <f>SUM(H50:H53)</f>
        <v>341</v>
      </c>
    </row>
    <row r="55" spans="5:8" ht="15" thickTop="1">
      <c r="E55" s="116"/>
      <c r="F55" s="116"/>
      <c r="G55" s="18"/>
      <c r="H55" s="18"/>
    </row>
    <row r="56" spans="5:8" ht="14.25">
      <c r="E56" s="116"/>
      <c r="F56" s="116"/>
      <c r="G56" s="18"/>
      <c r="H56" s="18"/>
    </row>
    <row r="57" spans="5:8" ht="14.25">
      <c r="E57" s="61"/>
      <c r="F57" s="61"/>
      <c r="G57" s="61"/>
      <c r="H57" s="85"/>
    </row>
    <row r="58" spans="6:7" ht="14.25">
      <c r="F58" s="61"/>
      <c r="G58" s="61"/>
    </row>
    <row r="59" spans="2:8" ht="14.25">
      <c r="B59" s="62"/>
      <c r="G59" s="63" t="s">
        <v>52</v>
      </c>
      <c r="H59" s="63" t="s">
        <v>109</v>
      </c>
    </row>
    <row r="60" spans="7:8" ht="14.25">
      <c r="G60" s="63" t="s">
        <v>71</v>
      </c>
      <c r="H60" s="63" t="s">
        <v>110</v>
      </c>
    </row>
    <row r="61" spans="7:8" ht="14.25">
      <c r="G61" s="48" t="s">
        <v>41</v>
      </c>
      <c r="H61" s="48" t="s">
        <v>41</v>
      </c>
    </row>
    <row r="63" spans="2:8" ht="15" thickBot="1">
      <c r="B63" s="64" t="s">
        <v>87</v>
      </c>
      <c r="C63" s="64"/>
      <c r="D63" s="64"/>
      <c r="E63" s="64"/>
      <c r="F63" s="64"/>
      <c r="G63" s="65">
        <v>5125</v>
      </c>
      <c r="H63" s="65">
        <v>5125</v>
      </c>
    </row>
    <row r="64" spans="2:8" ht="15" thickTop="1">
      <c r="B64" s="64"/>
      <c r="C64" s="64"/>
      <c r="D64" s="64"/>
      <c r="E64" s="64"/>
      <c r="F64" s="64"/>
      <c r="G64" s="64"/>
      <c r="H64" s="64"/>
    </row>
    <row r="65" spans="2:8" ht="14.25">
      <c r="B65" s="64" t="s">
        <v>105</v>
      </c>
      <c r="C65" s="64"/>
      <c r="D65" s="64"/>
      <c r="E65" s="64"/>
      <c r="F65" s="64"/>
      <c r="G65" s="64">
        <f>ROUND(G63*28%,0)</f>
        <v>1435</v>
      </c>
      <c r="H65" s="64">
        <f>ROUND(H63*28%,0)</f>
        <v>1435</v>
      </c>
    </row>
    <row r="66" spans="2:8" ht="14.25">
      <c r="B66" s="64" t="s">
        <v>103</v>
      </c>
      <c r="C66" s="64"/>
      <c r="D66" s="64"/>
      <c r="E66" s="64"/>
      <c r="F66" s="64"/>
      <c r="G66" s="64">
        <v>14</v>
      </c>
      <c r="H66" s="64">
        <v>14</v>
      </c>
    </row>
    <row r="67" spans="2:8" ht="14.25">
      <c r="B67" s="64" t="s">
        <v>104</v>
      </c>
      <c r="C67" s="64"/>
      <c r="D67" s="64"/>
      <c r="E67" s="64"/>
      <c r="F67" s="64"/>
      <c r="G67" s="44">
        <v>-13</v>
      </c>
      <c r="H67" s="64">
        <v>-13</v>
      </c>
    </row>
    <row r="68" spans="2:8" ht="14.25">
      <c r="B68" s="64" t="s">
        <v>235</v>
      </c>
      <c r="C68" s="64"/>
      <c r="D68" s="64"/>
      <c r="E68" s="64"/>
      <c r="F68" s="64"/>
      <c r="G68" s="116">
        <v>-40</v>
      </c>
      <c r="H68" s="64">
        <v>-40</v>
      </c>
    </row>
    <row r="69" spans="2:8" ht="14.25">
      <c r="B69" s="64" t="s">
        <v>154</v>
      </c>
      <c r="C69" s="64"/>
      <c r="D69" s="64"/>
      <c r="E69" s="64"/>
      <c r="F69" s="64"/>
      <c r="G69" s="64">
        <v>-398</v>
      </c>
      <c r="H69" s="64">
        <v>-398</v>
      </c>
    </row>
    <row r="70" spans="2:8" ht="14.25">
      <c r="B70" s="64" t="s">
        <v>106</v>
      </c>
      <c r="C70" s="64"/>
      <c r="D70" s="64"/>
      <c r="E70" s="64"/>
      <c r="F70" s="64"/>
      <c r="G70" s="66">
        <v>-771</v>
      </c>
      <c r="H70" s="66">
        <v>-771</v>
      </c>
    </row>
    <row r="71" spans="2:8" ht="14.25">
      <c r="B71" s="64" t="s">
        <v>107</v>
      </c>
      <c r="C71" s="64"/>
      <c r="D71" s="64"/>
      <c r="E71" s="64"/>
      <c r="F71" s="64"/>
      <c r="G71" s="64">
        <v>-11</v>
      </c>
      <c r="H71" s="64">
        <v>-11</v>
      </c>
    </row>
    <row r="72" spans="2:8" ht="14.25">
      <c r="B72" s="64"/>
      <c r="C72" s="64"/>
      <c r="D72" s="64"/>
      <c r="E72" s="64"/>
      <c r="F72" s="64"/>
      <c r="G72" s="64"/>
      <c r="H72" s="64"/>
    </row>
    <row r="73" spans="2:8" ht="15" thickBot="1">
      <c r="B73" s="64"/>
      <c r="C73" s="64"/>
      <c r="D73" s="64"/>
      <c r="E73" s="64"/>
      <c r="F73" s="64"/>
      <c r="G73" s="67">
        <f>SUM(G65:G72)</f>
        <v>216</v>
      </c>
      <c r="H73" s="67">
        <f>SUM(H65:H72)</f>
        <v>216</v>
      </c>
    </row>
    <row r="74" spans="2:8" ht="15" thickTop="1">
      <c r="B74" s="64"/>
      <c r="C74" s="64"/>
      <c r="D74" s="64"/>
      <c r="E74" s="64"/>
      <c r="F74" s="64"/>
      <c r="G74" s="64"/>
      <c r="H74" s="68"/>
    </row>
    <row r="75" spans="1:4" ht="15">
      <c r="A75" s="76" t="s">
        <v>134</v>
      </c>
      <c r="B75" s="2" t="s">
        <v>135</v>
      </c>
      <c r="C75" s="2"/>
      <c r="D75" s="2"/>
    </row>
    <row r="77" ht="14.25">
      <c r="B77" s="10" t="s">
        <v>136</v>
      </c>
    </row>
    <row r="79" spans="1:3" ht="15">
      <c r="A79" s="76" t="s">
        <v>137</v>
      </c>
      <c r="B79" s="2" t="s">
        <v>138</v>
      </c>
      <c r="C79" s="2"/>
    </row>
    <row r="80" ht="14.25">
      <c r="A80" s="42"/>
    </row>
    <row r="81" ht="15">
      <c r="A81" s="76" t="s">
        <v>165</v>
      </c>
    </row>
    <row r="82" ht="15">
      <c r="A82" s="76"/>
    </row>
    <row r="83" ht="15">
      <c r="A83" s="76"/>
    </row>
    <row r="84" ht="15">
      <c r="A84" s="76"/>
    </row>
    <row r="85" spans="1:2" ht="15">
      <c r="A85" s="4" t="s">
        <v>166</v>
      </c>
      <c r="B85" s="12" t="s">
        <v>228</v>
      </c>
    </row>
    <row r="86" spans="1:2" ht="15">
      <c r="A86" s="76"/>
      <c r="B86" s="31"/>
    </row>
    <row r="87" spans="6:8" s="12" customFormat="1" ht="14.25">
      <c r="F87" s="14"/>
      <c r="G87" s="14"/>
      <c r="H87" s="27" t="s">
        <v>41</v>
      </c>
    </row>
    <row r="88" spans="6:8" s="12" customFormat="1" ht="14.25">
      <c r="F88" s="14"/>
      <c r="G88" s="14"/>
      <c r="H88" s="27"/>
    </row>
    <row r="89" spans="2:8" s="12" customFormat="1" ht="14.25">
      <c r="B89" s="12" t="s">
        <v>167</v>
      </c>
      <c r="F89" s="14"/>
      <c r="G89" s="14"/>
      <c r="H89" s="69">
        <v>43689</v>
      </c>
    </row>
    <row r="90" spans="2:8" s="12" customFormat="1" ht="14.25">
      <c r="B90" s="12" t="s">
        <v>168</v>
      </c>
      <c r="F90" s="14"/>
      <c r="G90" s="14"/>
      <c r="H90" s="70">
        <v>-18436</v>
      </c>
    </row>
    <row r="91" spans="2:8" s="12" customFormat="1" ht="15" thickBot="1">
      <c r="B91" s="12" t="s">
        <v>234</v>
      </c>
      <c r="F91" s="14"/>
      <c r="G91" s="14"/>
      <c r="H91" s="71">
        <f>SUM(H89:H90)</f>
        <v>25253</v>
      </c>
    </row>
    <row r="92" spans="6:8" s="12" customFormat="1" ht="15" thickTop="1">
      <c r="F92" s="14"/>
      <c r="G92" s="14"/>
      <c r="H92" s="14"/>
    </row>
    <row r="93" spans="2:8" s="12" customFormat="1" ht="15" thickBot="1">
      <c r="B93" s="12" t="s">
        <v>169</v>
      </c>
      <c r="F93" s="14"/>
      <c r="G93" s="14"/>
      <c r="H93" s="71">
        <v>69554</v>
      </c>
    </row>
    <row r="94" spans="6:8" ht="15" thickTop="1">
      <c r="F94" s="18"/>
      <c r="G94" s="18"/>
      <c r="H94" s="18"/>
    </row>
    <row r="95" spans="1:8" ht="15">
      <c r="A95" s="76" t="s">
        <v>139</v>
      </c>
      <c r="B95" s="2" t="s">
        <v>140</v>
      </c>
      <c r="C95" s="2"/>
      <c r="F95" s="18"/>
      <c r="G95" s="18"/>
      <c r="H95" s="18"/>
    </row>
    <row r="96" spans="1:8" ht="15">
      <c r="A96" s="76"/>
      <c r="B96" s="2"/>
      <c r="C96" s="2"/>
      <c r="F96" s="18"/>
      <c r="G96" s="18"/>
      <c r="H96" s="18"/>
    </row>
    <row r="97" spans="1:8" ht="15">
      <c r="A97" s="76"/>
      <c r="B97" s="2"/>
      <c r="C97" s="2"/>
      <c r="F97" s="18"/>
      <c r="G97" s="18"/>
      <c r="H97" s="18"/>
    </row>
    <row r="98" spans="1:8" ht="15">
      <c r="A98" s="76"/>
      <c r="B98" s="2"/>
      <c r="C98" s="2"/>
      <c r="F98" s="18"/>
      <c r="G98" s="18"/>
      <c r="H98" s="18"/>
    </row>
    <row r="99" spans="6:8" ht="14.25">
      <c r="F99" s="18"/>
      <c r="G99" s="18"/>
      <c r="H99" s="18"/>
    </row>
    <row r="100" spans="1:8" ht="15">
      <c r="A100" s="76" t="s">
        <v>141</v>
      </c>
      <c r="B100" s="2" t="s">
        <v>142</v>
      </c>
      <c r="F100" s="18"/>
      <c r="G100" s="18"/>
      <c r="H100" s="18"/>
    </row>
    <row r="101" spans="6:8" ht="14.25">
      <c r="F101" s="18"/>
      <c r="G101" s="18"/>
      <c r="H101" s="18"/>
    </row>
    <row r="102" spans="6:8" ht="14.25">
      <c r="F102" s="18"/>
      <c r="G102" s="18"/>
      <c r="H102" s="18"/>
    </row>
    <row r="103" spans="6:8" ht="14.25">
      <c r="F103" s="18"/>
      <c r="G103" s="18"/>
      <c r="H103" s="18"/>
    </row>
    <row r="104" spans="1:8" ht="15">
      <c r="A104" s="76" t="s">
        <v>143</v>
      </c>
      <c r="B104" s="2" t="s">
        <v>45</v>
      </c>
      <c r="F104" s="18"/>
      <c r="G104" s="18"/>
      <c r="H104" s="18"/>
    </row>
    <row r="105" spans="6:8" ht="14.25">
      <c r="F105" s="18"/>
      <c r="G105" s="18"/>
      <c r="H105" s="18"/>
    </row>
    <row r="106" spans="6:8" ht="14.25">
      <c r="F106" s="18"/>
      <c r="G106" s="18"/>
      <c r="H106" s="18"/>
    </row>
    <row r="107" spans="6:8" ht="14.25">
      <c r="F107" s="18"/>
      <c r="G107" s="18"/>
      <c r="H107" s="18"/>
    </row>
    <row r="108" spans="6:8" ht="14.25">
      <c r="F108" s="18"/>
      <c r="G108" s="18"/>
      <c r="H108" s="18"/>
    </row>
    <row r="109" spans="1:8" ht="15">
      <c r="A109" s="76" t="s">
        <v>144</v>
      </c>
      <c r="B109" s="2" t="s">
        <v>75</v>
      </c>
      <c r="C109" s="2"/>
      <c r="F109" s="18"/>
      <c r="G109" s="18"/>
      <c r="H109" s="18"/>
    </row>
    <row r="110" spans="6:8" ht="14.25">
      <c r="F110" s="18"/>
      <c r="G110" s="18"/>
      <c r="H110" s="18"/>
    </row>
    <row r="111" spans="6:8" ht="14.25">
      <c r="F111" s="18"/>
      <c r="G111" s="18"/>
      <c r="H111" s="18"/>
    </row>
    <row r="112" spans="6:8" ht="14.25">
      <c r="F112" s="18"/>
      <c r="G112" s="18"/>
      <c r="H112" s="18"/>
    </row>
    <row r="113" spans="1:8" ht="15">
      <c r="A113" s="76" t="s">
        <v>145</v>
      </c>
      <c r="B113" s="2" t="s">
        <v>146</v>
      </c>
      <c r="F113" s="18"/>
      <c r="G113" s="18"/>
      <c r="H113" s="18"/>
    </row>
    <row r="114" spans="1:8" ht="15">
      <c r="A114" s="76"/>
      <c r="B114" s="2"/>
      <c r="F114" s="18"/>
      <c r="G114" s="18"/>
      <c r="H114" s="18"/>
    </row>
    <row r="115" spans="1:8" ht="16.5" customHeight="1">
      <c r="A115" s="76"/>
      <c r="B115" s="2"/>
      <c r="F115" s="18"/>
      <c r="G115" s="18"/>
      <c r="H115" s="18"/>
    </row>
    <row r="116" spans="1:8" ht="15">
      <c r="A116" s="76"/>
      <c r="B116" s="2"/>
      <c r="F116" s="18"/>
      <c r="G116" s="18"/>
      <c r="H116" s="18"/>
    </row>
    <row r="117" spans="1:8" ht="15">
      <c r="A117" s="76"/>
      <c r="B117" s="120"/>
      <c r="C117" s="120"/>
      <c r="D117" s="120"/>
      <c r="E117" s="120"/>
      <c r="F117" s="120"/>
      <c r="G117" s="120"/>
      <c r="H117" s="121" t="s">
        <v>173</v>
      </c>
    </row>
    <row r="118" spans="1:8" ht="15">
      <c r="A118" s="76"/>
      <c r="B118" s="120"/>
      <c r="C118" s="120"/>
      <c r="D118" s="120"/>
      <c r="E118" s="120"/>
      <c r="F118" s="120"/>
      <c r="G118" s="121" t="s">
        <v>170</v>
      </c>
      <c r="H118" s="121" t="s">
        <v>171</v>
      </c>
    </row>
    <row r="119" spans="1:8" ht="15">
      <c r="A119" s="76"/>
      <c r="B119" s="120"/>
      <c r="C119" s="120"/>
      <c r="D119" s="120"/>
      <c r="E119" s="120"/>
      <c r="F119" s="120"/>
      <c r="G119" s="121" t="s">
        <v>41</v>
      </c>
      <c r="H119" s="121" t="s">
        <v>172</v>
      </c>
    </row>
    <row r="120" spans="1:8" ht="15">
      <c r="A120" s="76"/>
      <c r="B120" s="120" t="s">
        <v>174</v>
      </c>
      <c r="C120" s="120"/>
      <c r="D120" s="120"/>
      <c r="E120" s="120"/>
      <c r="F120" s="120"/>
      <c r="G120" s="122"/>
      <c r="H120" s="123"/>
    </row>
    <row r="121" spans="1:8" ht="15">
      <c r="A121" s="76"/>
      <c r="B121" s="120" t="s">
        <v>175</v>
      </c>
      <c r="C121" s="120"/>
      <c r="D121" s="120"/>
      <c r="E121" s="120"/>
      <c r="F121" s="120"/>
      <c r="G121" s="120"/>
      <c r="H121" s="122"/>
    </row>
    <row r="122" spans="1:8" ht="15">
      <c r="A122" s="76"/>
      <c r="B122" s="120"/>
      <c r="C122" s="120"/>
      <c r="D122" s="120"/>
      <c r="E122" s="120"/>
      <c r="F122" s="120"/>
      <c r="G122" s="124">
        <v>136</v>
      </c>
      <c r="H122" s="125">
        <v>7.2</v>
      </c>
    </row>
    <row r="123" spans="1:8" ht="15">
      <c r="A123" s="76"/>
      <c r="B123" s="5" t="s">
        <v>176</v>
      </c>
      <c r="C123" s="120"/>
      <c r="D123" s="120"/>
      <c r="E123" s="120"/>
      <c r="F123" s="120"/>
      <c r="G123" s="120"/>
      <c r="H123" s="120"/>
    </row>
    <row r="124" spans="1:8" ht="15">
      <c r="A124" s="76"/>
      <c r="B124" s="120" t="s">
        <v>229</v>
      </c>
      <c r="C124" s="5"/>
      <c r="D124" s="5"/>
      <c r="E124" s="5"/>
      <c r="F124" s="5"/>
      <c r="G124" s="99">
        <v>715</v>
      </c>
      <c r="H124" s="126">
        <v>37.8</v>
      </c>
    </row>
    <row r="125" spans="1:8" ht="15.75" thickBot="1">
      <c r="A125" s="76"/>
      <c r="B125" s="5"/>
      <c r="C125" s="5"/>
      <c r="D125" s="5"/>
      <c r="E125" s="5"/>
      <c r="F125" s="5"/>
      <c r="G125" s="127">
        <f>SUM(G120:G124)</f>
        <v>851</v>
      </c>
      <c r="H125" s="128">
        <f>SUM(H120:H124)</f>
        <v>45</v>
      </c>
    </row>
    <row r="126" spans="1:9" ht="15.75" thickTop="1">
      <c r="A126" s="76"/>
      <c r="B126" s="5"/>
      <c r="C126" s="5"/>
      <c r="D126" s="5"/>
      <c r="E126" s="5"/>
      <c r="F126" s="5"/>
      <c r="G126" s="5"/>
      <c r="H126" s="5"/>
      <c r="I126" s="5"/>
    </row>
    <row r="127" spans="1:9" ht="15">
      <c r="A127" s="76"/>
      <c r="B127" s="5"/>
      <c r="C127" s="5"/>
      <c r="D127" s="5"/>
      <c r="E127" s="5"/>
      <c r="F127" s="5"/>
      <c r="G127" s="5"/>
      <c r="H127" s="5"/>
      <c r="I127" s="5"/>
    </row>
    <row r="128" spans="1:9" ht="15">
      <c r="A128" s="76"/>
      <c r="B128" s="5"/>
      <c r="C128" s="5"/>
      <c r="D128" s="5"/>
      <c r="E128" s="5"/>
      <c r="F128" s="5"/>
      <c r="G128" s="5"/>
      <c r="H128" s="5"/>
      <c r="I128" s="5"/>
    </row>
    <row r="129" spans="6:8" ht="14.25">
      <c r="F129" s="18"/>
      <c r="G129" s="18"/>
      <c r="H129" s="18"/>
    </row>
    <row r="130" spans="1:8" ht="15">
      <c r="A130" s="76" t="s">
        <v>147</v>
      </c>
      <c r="B130" s="2" t="s">
        <v>76</v>
      </c>
      <c r="F130" s="18"/>
      <c r="G130" s="18"/>
      <c r="H130" s="18"/>
    </row>
    <row r="131" spans="6:8" ht="14.25">
      <c r="F131" s="18"/>
      <c r="G131" s="18"/>
      <c r="H131" s="18"/>
    </row>
    <row r="132" spans="6:8" ht="14.25">
      <c r="F132" s="18"/>
      <c r="G132" s="18"/>
      <c r="H132" s="18"/>
    </row>
    <row r="133" spans="6:8" ht="14.25">
      <c r="F133" s="18"/>
      <c r="G133" s="18"/>
      <c r="H133" s="18"/>
    </row>
    <row r="134" spans="6:8" ht="14.25">
      <c r="F134" s="18"/>
      <c r="G134" s="18"/>
      <c r="H134" s="18"/>
    </row>
    <row r="135" spans="5:8" ht="14.25">
      <c r="E135" s="139" t="s">
        <v>70</v>
      </c>
      <c r="F135" s="139"/>
      <c r="G135" s="139" t="s">
        <v>230</v>
      </c>
      <c r="H135" s="139"/>
    </row>
    <row r="136" spans="5:8" ht="14.25">
      <c r="E136" s="129" t="s">
        <v>52</v>
      </c>
      <c r="F136" s="48" t="s">
        <v>148</v>
      </c>
      <c r="G136" s="129" t="s">
        <v>52</v>
      </c>
      <c r="H136" s="48" t="s">
        <v>148</v>
      </c>
    </row>
    <row r="137" spans="5:8" ht="14.25">
      <c r="E137" s="129" t="s">
        <v>71</v>
      </c>
      <c r="F137" s="129" t="s">
        <v>71</v>
      </c>
      <c r="G137" s="129" t="s">
        <v>231</v>
      </c>
      <c r="H137" s="129" t="s">
        <v>231</v>
      </c>
    </row>
    <row r="138" spans="5:8" ht="14.25">
      <c r="E138" s="45" t="s">
        <v>232</v>
      </c>
      <c r="F138" s="45" t="s">
        <v>233</v>
      </c>
      <c r="G138" s="45" t="str">
        <f>E138</f>
        <v>30.9.2003</v>
      </c>
      <c r="H138" s="45" t="str">
        <f>F138</f>
        <v>30.9.2002</v>
      </c>
    </row>
    <row r="139" spans="5:8" ht="14.25">
      <c r="E139" s="48" t="s">
        <v>41</v>
      </c>
      <c r="F139" s="48" t="s">
        <v>41</v>
      </c>
      <c r="G139" s="48" t="s">
        <v>41</v>
      </c>
      <c r="H139" s="48" t="s">
        <v>41</v>
      </c>
    </row>
    <row r="140" spans="5:7" ht="14.25">
      <c r="E140" s="18"/>
      <c r="F140" s="18"/>
      <c r="G140" s="18"/>
    </row>
    <row r="141" ht="14.25">
      <c r="B141" s="10" t="s">
        <v>164</v>
      </c>
    </row>
    <row r="142" spans="2:8" ht="14.25">
      <c r="B142" s="10" t="s">
        <v>119</v>
      </c>
      <c r="E142" s="18">
        <v>4909</v>
      </c>
      <c r="F142" s="18">
        <v>5092</v>
      </c>
      <c r="G142" s="18">
        <v>4909</v>
      </c>
      <c r="H142" s="18">
        <v>5092</v>
      </c>
    </row>
    <row r="143" spans="5:7" ht="14.25">
      <c r="E143" s="18"/>
      <c r="F143" s="18"/>
      <c r="G143" s="18"/>
    </row>
    <row r="144" spans="2:8" ht="14.25">
      <c r="B144" s="10" t="s">
        <v>97</v>
      </c>
      <c r="E144" s="18">
        <v>1890</v>
      </c>
      <c r="F144" s="18">
        <v>1890</v>
      </c>
      <c r="G144" s="18">
        <v>1890</v>
      </c>
      <c r="H144" s="44">
        <v>1890</v>
      </c>
    </row>
    <row r="145" spans="5:8" ht="14.25">
      <c r="E145" s="18"/>
      <c r="F145" s="18"/>
      <c r="G145" s="18"/>
      <c r="H145" s="44"/>
    </row>
    <row r="146" spans="2:8" ht="15" thickBot="1">
      <c r="B146" s="10" t="s">
        <v>152</v>
      </c>
      <c r="E146" s="133">
        <f>(E142/E144)*100</f>
        <v>259.7354497354497</v>
      </c>
      <c r="F146" s="133">
        <f>(F142/F144)*100</f>
        <v>269.4179894179894</v>
      </c>
      <c r="G146" s="133">
        <f>(G142/G144)*100</f>
        <v>259.7354497354497</v>
      </c>
      <c r="H146" s="133">
        <f>(H142/H144)*100</f>
        <v>269.4179894179894</v>
      </c>
    </row>
    <row r="147" spans="6:8" ht="15" thickTop="1">
      <c r="F147" s="72"/>
      <c r="G147" s="72"/>
      <c r="H147" s="72"/>
    </row>
    <row r="148" spans="1:8" ht="15">
      <c r="A148" s="32">
        <v>26</v>
      </c>
      <c r="B148" s="32" t="s">
        <v>116</v>
      </c>
      <c r="F148" s="72"/>
      <c r="G148" s="72"/>
      <c r="H148" s="72"/>
    </row>
    <row r="149" spans="1:8" ht="14.25">
      <c r="A149" s="31"/>
      <c r="B149" s="31"/>
      <c r="F149" s="72"/>
      <c r="G149" s="72"/>
      <c r="H149" s="72"/>
    </row>
    <row r="150" spans="1:8" ht="14.25">
      <c r="A150" s="31"/>
      <c r="B150" s="31"/>
      <c r="F150" s="72"/>
      <c r="G150" s="72"/>
      <c r="H150" s="72"/>
    </row>
    <row r="151" spans="1:8" ht="14.25">
      <c r="A151" s="31"/>
      <c r="B151" s="31"/>
      <c r="F151" s="72"/>
      <c r="G151" s="72"/>
      <c r="H151" s="72"/>
    </row>
    <row r="152" spans="1:8" ht="14.25">
      <c r="A152" s="31"/>
      <c r="B152" s="31"/>
      <c r="F152" s="72"/>
      <c r="G152" s="72"/>
      <c r="H152" s="72"/>
    </row>
    <row r="153" spans="6:8" ht="14.25">
      <c r="F153" s="18"/>
      <c r="G153" s="18"/>
      <c r="H153" s="18"/>
    </row>
    <row r="154" spans="6:8" ht="14.25">
      <c r="F154" s="18"/>
      <c r="G154" s="18"/>
      <c r="H154" s="18"/>
    </row>
  </sheetData>
  <sheetProtection password="CCE3" sheet="1" objects="1" scenarios="1"/>
  <mergeCells count="4">
    <mergeCell ref="E135:F135"/>
    <mergeCell ref="G135:H135"/>
    <mergeCell ref="E36:F36"/>
    <mergeCell ref="G36:H36"/>
  </mergeCells>
  <printOptions horizontalCentered="1"/>
  <pageMargins left="0.5118110236220472" right="0.5118110236220472" top="0.7480314960629921" bottom="0.5118110236220472" header="0.5118110236220472" footer="0.2362204724409449"/>
  <pageSetup horizontalDpi="600" verticalDpi="600" orientation="portrait" paperSize="9" scale="90" r:id="rId2"/>
  <rowBreaks count="2" manualBreakCount="2">
    <brk id="55" max="7" man="1"/>
    <brk id="103"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Valued Microsoft Customer</dc:creator>
  <cp:keywords/>
  <dc:description/>
  <cp:lastModifiedBy>ley.theng.tan</cp:lastModifiedBy>
  <cp:lastPrinted>2003-11-18T08:45:56Z</cp:lastPrinted>
  <dcterms:created xsi:type="dcterms:W3CDTF">1999-08-20T04:04:43Z</dcterms:created>
  <dcterms:modified xsi:type="dcterms:W3CDTF">2003-11-19T06:15:47Z</dcterms:modified>
  <cp:category/>
  <cp:version/>
  <cp:contentType/>
  <cp:contentStatus/>
</cp:coreProperties>
</file>